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90" windowWidth="19440" windowHeight="11460" activeTab="1"/>
  </bookViews>
  <sheets>
    <sheet name="Хлеб" sheetId="1" r:id="rId1"/>
    <sheet name="Овощи" sheetId="4" r:id="rId2"/>
    <sheet name="Мясо" sheetId="13" r:id="rId3"/>
    <sheet name="Курица" sheetId="15" r:id="rId4"/>
    <sheet name="Колбаса" sheetId="8" r:id="rId5"/>
    <sheet name="Молочка" sheetId="10" r:id="rId6"/>
    <sheet name="Прочее" sheetId="11" r:id="rId7"/>
    <sheet name="Фрукты" sheetId="16" r:id="rId8"/>
    <sheet name="Рыба" sheetId="20" r:id="rId9"/>
  </sheets>
  <calcPr calcId="125725"/>
</workbook>
</file>

<file path=xl/calcChain.xml><?xml version="1.0" encoding="utf-8"?>
<calcChain xmlns="http://schemas.openxmlformats.org/spreadsheetml/2006/main">
  <c r="L9" i="20"/>
  <c r="M9"/>
  <c r="N9"/>
  <c r="L10" l="1"/>
  <c r="L11"/>
  <c r="N11" s="1"/>
  <c r="L12"/>
  <c r="N12" s="1"/>
  <c r="M10"/>
  <c r="N10"/>
  <c r="M11"/>
  <c r="M12"/>
  <c r="N7" i="11" l="1"/>
  <c r="O42"/>
  <c r="N8"/>
  <c r="N9"/>
  <c r="N10"/>
  <c r="N11"/>
  <c r="N12"/>
  <c r="N13"/>
  <c r="N14"/>
  <c r="N15"/>
  <c r="N42"/>
  <c r="P42" s="1"/>
  <c r="O8" l="1"/>
  <c r="O9"/>
  <c r="O10"/>
  <c r="O11"/>
  <c r="O12"/>
  <c r="O13"/>
  <c r="O14"/>
  <c r="O15"/>
  <c r="O17"/>
  <c r="O18"/>
  <c r="O19"/>
  <c r="O20"/>
  <c r="O21"/>
  <c r="O22"/>
  <c r="O23"/>
  <c r="O24"/>
  <c r="O25"/>
  <c r="O27"/>
  <c r="O28"/>
  <c r="O29"/>
  <c r="O30"/>
  <c r="O31"/>
  <c r="O32"/>
  <c r="O33"/>
  <c r="O34"/>
  <c r="O35"/>
  <c r="O36"/>
  <c r="O37"/>
  <c r="O38"/>
  <c r="O39"/>
  <c r="O40"/>
  <c r="P8"/>
  <c r="P9"/>
  <c r="P10"/>
  <c r="P11"/>
  <c r="P12"/>
  <c r="P13"/>
  <c r="P14"/>
  <c r="P15"/>
  <c r="N17"/>
  <c r="P17" s="1"/>
  <c r="N18"/>
  <c r="P18" s="1"/>
  <c r="N19"/>
  <c r="P19" s="1"/>
  <c r="N20"/>
  <c r="P20" s="1"/>
  <c r="N21"/>
  <c r="P21" s="1"/>
  <c r="N22"/>
  <c r="P22" s="1"/>
  <c r="N23"/>
  <c r="P23" s="1"/>
  <c r="N24"/>
  <c r="P24" s="1"/>
  <c r="N25"/>
  <c r="P25" s="1"/>
  <c r="N27"/>
  <c r="P27" s="1"/>
  <c r="N28"/>
  <c r="P28" s="1"/>
  <c r="N29"/>
  <c r="P29" s="1"/>
  <c r="N30"/>
  <c r="P30" s="1"/>
  <c r="N31"/>
  <c r="P31" s="1"/>
  <c r="N32"/>
  <c r="P32" s="1"/>
  <c r="N33"/>
  <c r="P33" s="1"/>
  <c r="N34"/>
  <c r="P34" s="1"/>
  <c r="N35"/>
  <c r="P35" s="1"/>
  <c r="N36"/>
  <c r="P36" s="1"/>
  <c r="N37"/>
  <c r="P37" s="1"/>
  <c r="N38"/>
  <c r="P38" s="1"/>
  <c r="N39"/>
  <c r="P39" s="1"/>
  <c r="N40"/>
  <c r="P40" s="1"/>
  <c r="O7"/>
  <c r="P7"/>
  <c r="K10" i="8" l="1"/>
  <c r="K11"/>
  <c r="K12"/>
  <c r="K13"/>
  <c r="K14"/>
  <c r="K9"/>
  <c r="J10"/>
  <c r="L10" s="1"/>
  <c r="J11"/>
  <c r="L11" s="1"/>
  <c r="J12"/>
  <c r="L12" s="1"/>
  <c r="J13"/>
  <c r="L13" s="1"/>
  <c r="J14"/>
  <c r="L14" s="1"/>
  <c r="J9"/>
  <c r="L9" s="1"/>
  <c r="K11" i="15"/>
  <c r="K12"/>
  <c r="K10"/>
  <c r="J11"/>
  <c r="L11" s="1"/>
  <c r="J12"/>
  <c r="L12" s="1"/>
  <c r="J10"/>
  <c r="L10" s="1"/>
  <c r="Q10" i="13"/>
  <c r="Q9"/>
  <c r="P10"/>
  <c r="R10" s="1"/>
  <c r="P9"/>
  <c r="R9" s="1"/>
  <c r="M10" i="4"/>
  <c r="M11"/>
  <c r="M12"/>
  <c r="M13"/>
  <c r="M14"/>
  <c r="M9"/>
  <c r="L10"/>
  <c r="N10" s="1"/>
  <c r="L11"/>
  <c r="N11" s="1"/>
  <c r="L12"/>
  <c r="N12" s="1"/>
  <c r="L13"/>
  <c r="N13" s="1"/>
  <c r="L14"/>
  <c r="N14" s="1"/>
  <c r="L9"/>
  <c r="N9" s="1"/>
  <c r="N10" i="1"/>
  <c r="N11"/>
  <c r="N12"/>
  <c r="N13"/>
  <c r="N14"/>
  <c r="N9"/>
  <c r="M10"/>
  <c r="O10" s="1"/>
  <c r="M11"/>
  <c r="O11" s="1"/>
  <c r="M12"/>
  <c r="O12" s="1"/>
  <c r="M13"/>
  <c r="O13" s="1"/>
  <c r="M14"/>
  <c r="O14" s="1"/>
  <c r="M9"/>
  <c r="O9" s="1"/>
  <c r="L14" i="16" l="1"/>
  <c r="K14"/>
  <c r="M14" s="1"/>
  <c r="L13"/>
  <c r="K13"/>
  <c r="M13" s="1"/>
  <c r="L12"/>
  <c r="K12"/>
  <c r="M12" s="1"/>
  <c r="L11"/>
  <c r="K11"/>
  <c r="M11" s="1"/>
  <c r="L10"/>
  <c r="K10"/>
  <c r="M10" s="1"/>
  <c r="M14" i="10" l="1"/>
  <c r="M15"/>
  <c r="L15"/>
  <c r="N15" s="1"/>
  <c r="L16" l="1"/>
  <c r="N16" s="1"/>
  <c r="M16"/>
  <c r="L11" l="1"/>
  <c r="N11" s="1"/>
  <c r="M11"/>
  <c r="L14"/>
  <c r="N14" s="1"/>
  <c r="M13"/>
  <c r="L13"/>
  <c r="N13" s="1"/>
  <c r="M12"/>
  <c r="L12"/>
  <c r="N12" s="1"/>
  <c r="M10"/>
  <c r="L10"/>
  <c r="N10" s="1"/>
  <c r="M9"/>
  <c r="L9"/>
  <c r="N9" l="1"/>
</calcChain>
</file>

<file path=xl/sharedStrings.xml><?xml version="1.0" encoding="utf-8"?>
<sst xmlns="http://schemas.openxmlformats.org/spreadsheetml/2006/main" count="508" uniqueCount="284">
  <si>
    <t>Единицы измерения</t>
  </si>
  <si>
    <t>кг</t>
  </si>
  <si>
    <t xml:space="preserve">Пряники </t>
  </si>
  <si>
    <t>Баранки</t>
  </si>
  <si>
    <t xml:space="preserve">Поставка продуктов питания (Овощи)  </t>
  </si>
  <si>
    <t>Морковь столовая</t>
  </si>
  <si>
    <t>Свекла столовая</t>
  </si>
  <si>
    <t>Чеснок</t>
  </si>
  <si>
    <t>Лук репчатый</t>
  </si>
  <si>
    <t>Картофель</t>
  </si>
  <si>
    <t>Поставка продуктов питания (мясо говядины и пищевые субпродукты)</t>
  </si>
  <si>
    <t xml:space="preserve">Поставка продуктов питания     ( мясо кур) </t>
  </si>
  <si>
    <t xml:space="preserve">Поставка продуктов питания   (Колбасные и тушеные изделия) </t>
  </si>
  <si>
    <t xml:space="preserve">Поставка продуктов питания (молочная продукция) </t>
  </si>
  <si>
    <t>л</t>
  </si>
  <si>
    <t>Поставка продуктов питания  (мукомольная продукция)</t>
  </si>
  <si>
    <t>Крупа рисовая</t>
  </si>
  <si>
    <t>Крупа пшено шлифованное</t>
  </si>
  <si>
    <t>Крупа  манная</t>
  </si>
  <si>
    <t xml:space="preserve">Мука пшеничная </t>
  </si>
  <si>
    <t>Поставка продуктов питания (овощи и фрукты переработанные)</t>
  </si>
  <si>
    <t>Горох   консервированный</t>
  </si>
  <si>
    <t xml:space="preserve">Икра овощная </t>
  </si>
  <si>
    <t>Томатная паста</t>
  </si>
  <si>
    <t>Смеси сушеных фруктов (компот из сухофруктов)</t>
  </si>
  <si>
    <t>Соки</t>
  </si>
  <si>
    <t>Поставка продуктов питания  (Прочие продукты)</t>
  </si>
  <si>
    <t xml:space="preserve">Чай черный </t>
  </si>
  <si>
    <t xml:space="preserve">Кофейный напиток </t>
  </si>
  <si>
    <t>Какао порошок</t>
  </si>
  <si>
    <t>Майонез</t>
  </si>
  <si>
    <t>Зефир</t>
  </si>
  <si>
    <t>Кисель</t>
  </si>
  <si>
    <t>Поставка продуктов питания (яйцо куриное)</t>
  </si>
  <si>
    <t>Яйца куриные</t>
  </si>
  <si>
    <t>шт.</t>
  </si>
  <si>
    <t>Поставка продуктов питания (Изделия хлебобулочные и мучные кондитерские)</t>
  </si>
  <si>
    <t xml:space="preserve">Герметичная упаковка. </t>
  </si>
  <si>
    <t xml:space="preserve">Вафли </t>
  </si>
  <si>
    <t xml:space="preserve">Печенье </t>
  </si>
  <si>
    <t xml:space="preserve">Свежая столовая. Класс первый. Корнеплоды свежие, целые, здоровые, чистые, не увядшие, не треснувшие, без признаков прорастания, без повреждений сельскохозяйственными вредителями, без излишней внешней влажности. 
</t>
  </si>
  <si>
    <t xml:space="preserve"> Развес. Тара  чистая, сухая, без постороннего запаха.</t>
  </si>
  <si>
    <t>Упаковка: пакеты из полимерной пленки с горловиной заклеенной липкой лентой или скрепленной скрепкой.</t>
  </si>
  <si>
    <t xml:space="preserve">Окорочка замороженные, чистые, обескровленные, без посторонних запахов, без посторонних включений, без видимых кровяных сгустков. 
</t>
  </si>
  <si>
    <t>Упаковка: под вакуумом или в условиях модифицированной атмосферы в прозрачные газонепроницаемые пленки или пакеты.</t>
  </si>
  <si>
    <t>Упаковка: под вакуумом или в условиях модифицированной атмосферы  на специальном оборудовании в пакеты из прозрачных пленочных материалов.</t>
  </si>
  <si>
    <t xml:space="preserve">Говяжьи. Категория А. Батончики с чистой, сухой поверхностью, упругой, сочной консистенции. Цвет и вид на разрезе розовый или светло-розовый фарш, однородный равномерно перемешан. Запах и вкус свойственный данному виду продукта, без посторонних привкуса и запаха, с ароматом  пряностей, в меру соленый.
</t>
  </si>
  <si>
    <t>Развес. Творог  расфасован, упакован в тару и (или) упаковку, изготовленную из экологически безопасных материалов, предназначенную для контакта с пищевым продуктом.</t>
  </si>
  <si>
    <t xml:space="preserve"> Развес.</t>
  </si>
  <si>
    <t xml:space="preserve">Развес. </t>
  </si>
  <si>
    <t>Масло подсолнечное</t>
  </si>
  <si>
    <t>Упаковка: тара, упаковочные материалы (бугорчатые прокладки)  обеспечивают сохранность, целостность скорлупы, качество, товарный вид и гарантировать безопасность яиц при транспортировании и хранении.</t>
  </si>
  <si>
    <t>Характеристики товара</t>
  </si>
  <si>
    <t>Наименование товара</t>
  </si>
  <si>
    <t xml:space="preserve">Кукуруза сахарная консервированная  </t>
  </si>
  <si>
    <t>Сахар - песок</t>
  </si>
  <si>
    <t>Упаковка: от ___ до ___ л. п/бут. Фасовка в потребительскую тару, маркированную в соответствии с ГОСТ Р 51074-2003.</t>
  </si>
  <si>
    <t xml:space="preserve">Свежая  столовая. Класс первый. Корнеплоды целые, здоровые, чистые, не увядшие, не треснувшие,  без признаков прорастания, без повреждений сельскохозяйственными вредителями,  без излишней внешней влажности. 
 </t>
  </si>
  <si>
    <t xml:space="preserve">Отборный. Луковицы вызревшие, твердые, здоровые, чистые, целые, непроросшие, без повреждений сельскохозяйственными вредителями, с сухими кроющими чешуями. </t>
  </si>
  <si>
    <t xml:space="preserve">Свежий, продовольственный, класс первый, клубни зрелые, с плотной кожурой, чистые, целые, здоровые,  без излишней внешней влажности, не проросшие, не увядшие, без повреждений сельскохозяйственными вредителями. </t>
  </si>
  <si>
    <t>Категория первая.  Полутуши, замороженные не  более одного раза. Мясо  свежее, без постороннего запаха, остатков внутренних органов, спинного мозга, шкуры, сгустков крови, бахромок мышечной и жировой ткани, загрязнений, кровоподтеков и подбитостей</t>
  </si>
  <si>
    <t xml:space="preserve">Вареная, молочная, Категория Б. Батоны с чистой сухой поверхностью, упругой консистенции. Без постороннего привкуса и запаха, с ароматом  пряностей, в меру соленый.
</t>
  </si>
  <si>
    <t>Молочные. Категория Б. Батончики с чистой, сухой поверхностью. Без посторонних привкуса и запаха</t>
  </si>
  <si>
    <t>Категория Б. Батоны в натуральной оболочке с чистой сухой поверхностью, без пятен, слипов, поврежденной оболочки, наплывов фарша, плотной консистенции. Без посторонних привкусов и запахов</t>
  </si>
  <si>
    <t xml:space="preserve">Изготовлен из коровьего молока. Массовая доля жира- 9%.  Цвет: белый или с кремовым оттенком, равномерный по всей массе. </t>
  </si>
  <si>
    <t xml:space="preserve">Консервированные. Первый сорт.  Овощи целые, однородные по размеру,здоровые, чистые, не сморщенные, не мятые, без механических повреждений. Цвет с оттенками от зеленого до оливкового. Огурцы плотные, упругие с хрустящей мякотью, без пустот, с недоразвитыми семенами. </t>
  </si>
  <si>
    <t xml:space="preserve">Однородная концентрированная масса мажущейся консистенции, без темных включений, остатков кожи, семян и грубых частиц плодов. </t>
  </si>
  <si>
    <t xml:space="preserve">Яблочный. Восстановленный, с мякотью. </t>
  </si>
  <si>
    <t>Массовая доля жира не менее 50%.  Цвет от белого до желтовато-кремового, однородный по всей массе.</t>
  </si>
  <si>
    <t xml:space="preserve">Цельное сгущенное с сахаром. Массовая доля жира на менее 8,5%. Внешний вид и консистенция однородная, вязкая по всей массе. Цвет  белый  с кремовым оттенком, равномерный по всей массе. </t>
  </si>
  <si>
    <t xml:space="preserve">Желейный, резной, неглазированный. Поверхность  обсыпанная сахаром-песком. Форма правильная с четкими гранями, без деформации.  Консистенция студнеобразная.
</t>
  </si>
  <si>
    <t xml:space="preserve">Колбаса </t>
  </si>
  <si>
    <t>Сосиски</t>
  </si>
  <si>
    <t>Сардельки</t>
  </si>
  <si>
    <t>Колбаса полукопченая</t>
  </si>
  <si>
    <t xml:space="preserve">Молоко </t>
  </si>
  <si>
    <t>Кефир</t>
  </si>
  <si>
    <t>Сыр полутвердый</t>
  </si>
  <si>
    <t>Молоко сгущеное</t>
  </si>
  <si>
    <t xml:space="preserve">Молоко сухое </t>
  </si>
  <si>
    <t>Требования к фасовке и упаковке  (устанавливаются Заказчиком исходя из потребности)</t>
  </si>
  <si>
    <t xml:space="preserve">Батон нарезной, вырабатываемый из пшеничной муки высшего сорта, без комочков и следов непромеса, без постороннего привкуса и запаха. </t>
  </si>
  <si>
    <t>Заварные. Изготовлены из муки высшего сорта. Изделие в изломе пропеченное без следов непромеса, без постороннего вкуса и запаха.</t>
  </si>
  <si>
    <t xml:space="preserve">Сахарное.  Форма правильная, без вмятин, края печенья  ровные или фигурные. Поверхность гладкая с четким рисунком на лицевой стороне, не подгорелая, без вкраплений крошек. </t>
  </si>
  <si>
    <t xml:space="preserve">Белокочанная свежая. Класс первый. Кочаны свежие, целые, здоровые, чистые, не проросшие, без повреждений сельскохозяйственными вредителями,без излишней внешней влажности  с чистым срезом кочерыги.
</t>
  </si>
  <si>
    <t xml:space="preserve">Цвет равномерный. Консистенция мягкая, легко поддающаяся разламыванию. Пловерхность изделия без грубого затвердевания на боковых гранях и выделения сиропа.
</t>
  </si>
  <si>
    <t xml:space="preserve">Питьевое, пастеризованное Непрозрачная жидкость, без хлопьев белка и сбившихся комочков жира. Цвет белый равномерный по всей массе Жирность 3,2%. </t>
  </si>
  <si>
    <t xml:space="preserve">Изготовлен из коровьего молока с использованием закваски на кефирных грибках. Жирность 2,5%. Цвет молочно-белый, равномерный по всей массе.  </t>
  </si>
  <si>
    <t>Кол-во источников</t>
  </si>
  <si>
    <t>к-т вариации</t>
  </si>
  <si>
    <t xml:space="preserve">Рекомендуемая  НМЦ </t>
  </si>
  <si>
    <t>Сметана</t>
  </si>
  <si>
    <t>Творог</t>
  </si>
  <si>
    <t>Масло сливочное</t>
  </si>
  <si>
    <t xml:space="preserve">Хлеб дарницкий формовой  из смеси муки ржаной обдирной и пшеничной первого  сорта, пропеченный, без комочков и следов непромеса, без постороннего привкуса и запаха. </t>
  </si>
  <si>
    <t xml:space="preserve">Упаковка: мешок-сетка из полиэтиленовой нити в соответствии с ГОСТ 30090-93. Вес от ___ кг до ____ кг. </t>
  </si>
  <si>
    <t xml:space="preserve">Упаковка: мешок-сетка из полиэтиленовой нити в соответствии с ГОСТ 30090-93. Вес от ____ кг до _____ кг. </t>
  </si>
  <si>
    <t xml:space="preserve">Упаковка: мешок-сетка из полиэтиленовой нити в соответствии с ГОСТ 30090-93. Вес от _____ кг до ______ кг. </t>
  </si>
  <si>
    <t>Развес. Упаковка: сетка из полиэтиленовой нити.  Вес до ______  кг.</t>
  </si>
  <si>
    <t xml:space="preserve">Упаковка: мешок-сетка из полиэтиленовой нити в соответствии с ГОСТ 30090-93. Вес от ____ кг до ______ кг. </t>
  </si>
  <si>
    <t xml:space="preserve">Целые тушки цыплят - бройлеров, 1 сорта, потрошенные,  чистые, обескровленные, без посторонних запахов, без посторонних включений, без видимых кровяных сгустков. 
</t>
  </si>
  <si>
    <t xml:space="preserve">Говядина тушеная. Сорт высший. Мясо кусочками, непереваренное
</t>
  </si>
  <si>
    <t xml:space="preserve">Свинина тушеная. Сорт высший. Мясо кусочками, непереваренное.
</t>
  </si>
  <si>
    <t xml:space="preserve"> Фасовка в потребительскую тару, маркированную в соответствии с ГОСТ Р 51074-2003. Вес до _____ кг., пакет</t>
  </si>
  <si>
    <t xml:space="preserve"> Фасовка в потребительскую тару, маркированную в соответствии с ГОСТ Р 51074-2003. Вес до ______ кг., пакет</t>
  </si>
  <si>
    <t>Упаковка - потребительская тара, обеспечивающая сохранность качества и безопасность продукта при перевозках, хранении и реализации масса нетто  до ___  кг.</t>
  </si>
  <si>
    <t>Капуста белокочанная</t>
  </si>
  <si>
    <t>Батон нарезной</t>
  </si>
  <si>
    <t>Мясо(говядина)</t>
  </si>
  <si>
    <t>Печень говяжья</t>
  </si>
  <si>
    <t>Мясо кур (целые тушки)</t>
  </si>
  <si>
    <t>Мясо кур  (окорочка)</t>
  </si>
  <si>
    <t>Консервы мясные «Мясо тушеное» (говядина)</t>
  </si>
  <si>
    <t>Консервы мясные «Мясо тушеное» (свинина)</t>
  </si>
  <si>
    <t>Йогурт</t>
  </si>
  <si>
    <t xml:space="preserve">Крупа гречневая </t>
  </si>
  <si>
    <t>Крупа ячменная</t>
  </si>
  <si>
    <t>Фасоль</t>
  </si>
  <si>
    <t>Горох шлифованный</t>
  </si>
  <si>
    <t>Огурцы  консервированные</t>
  </si>
  <si>
    <t>Повидло</t>
  </si>
  <si>
    <t>Макаронные изделия</t>
  </si>
  <si>
    <t>Карамель</t>
  </si>
  <si>
    <t>Мармелад</t>
  </si>
  <si>
    <t>ООО "Продресурсы"</t>
  </si>
  <si>
    <t xml:space="preserve"> </t>
  </si>
  <si>
    <t>Томаты консервированные</t>
  </si>
  <si>
    <t>Источники ценовой информации</t>
  </si>
  <si>
    <t>Приложение №1</t>
  </si>
  <si>
    <t>Рекомендуемая  НМЦ, руб.</t>
  </si>
  <si>
    <t>Приложение №2</t>
  </si>
  <si>
    <t>Приложение №3</t>
  </si>
  <si>
    <t>Приложение №4</t>
  </si>
  <si>
    <t>Приложение №5</t>
  </si>
  <si>
    <t>Приложение №7</t>
  </si>
  <si>
    <t>Рекомендуемая  НМЦ, рублей</t>
  </si>
  <si>
    <t>Хлеб ржано-пшеничный</t>
  </si>
  <si>
    <t xml:space="preserve">Изготовлено из коровьего молока Сладко -сливочное (несоленое), без растительных добавок. 
Сорт высший. Вкус и запах сливочный, с привкусом пастеризации, без посторонних привкусов и запахов. Консистенция и внешний вид: плотная, пластичная, однородная. Цвет  от светло-желтого, однородный по всей массе. Массовая доля жира не менее 72,5 %. </t>
  </si>
  <si>
    <t>Ряженка</t>
  </si>
  <si>
    <t>Кисломолочный продукт, изготовленный из коровьего молока. Жирность 2,5%. Цвет – светло-кремовый, равномерный по всей массе.</t>
  </si>
  <si>
    <t>Мясо кур  (грудки)</t>
  </si>
  <si>
    <t xml:space="preserve">Грудки замороженные, чистые, обескровленные, без посторонних запахов, без посторонних включений, без видимых кровяных сгустков. 
</t>
  </si>
  <si>
    <t>Приложение №6</t>
  </si>
  <si>
    <t>ООО "Тверская торговая фирма "чайка-3"</t>
  </si>
  <si>
    <t>ОАО "Торжокский хлебозавод"</t>
  </si>
  <si>
    <t>Исх.15 23.01.2015</t>
  </si>
  <si>
    <t>Исх. б/н, б/д</t>
  </si>
  <si>
    <t>Исх. б/н, б/д.</t>
  </si>
  <si>
    <t>ИП Глава Крестьянского (Фермерского) Хозяйства Трофимов Алексей Евгеньевич</t>
  </si>
  <si>
    <t>Крестьянское фермерское хозяйство "Лагуш"</t>
  </si>
  <si>
    <t>ООО "ММК Возрождение"</t>
  </si>
  <si>
    <t>ООО СПК "Заря"</t>
  </si>
  <si>
    <t>Верхнволжская птицефабрика</t>
  </si>
  <si>
    <t>ООО "Дантон-Птицепром"</t>
  </si>
  <si>
    <t>ИП Константинов А.А.</t>
  </si>
  <si>
    <t>ИП Азизов Г.Ф.о.</t>
  </si>
  <si>
    <t>ООО "СЦ Маркет"</t>
  </si>
  <si>
    <t>СППК "Бончаровский"</t>
  </si>
  <si>
    <t>ИП Константинов А. А.</t>
  </si>
  <si>
    <t>СПССК "Перспектива"</t>
  </si>
  <si>
    <t>ООО "Северный лен -Старица"</t>
  </si>
  <si>
    <t>Приложение №8</t>
  </si>
  <si>
    <t>Поставка продуктов питания  (фрукты)</t>
  </si>
  <si>
    <t>Плоды свежие, чистые, без механических повреждений, без повреждений вредителями и болезнями. Запах и вкус свойственный свежим мандаринам, без постороннего запаха и привкуса</t>
  </si>
  <si>
    <t>Свежие. Плоды одного помологического сорта, в кистях чистые, целые, развившиеся, не уродливые, без остатков цветка .  Крона зеленовато- желтая либо желтая. Вкус сладкий без постороннего привкуса и запаха.</t>
  </si>
  <si>
    <t>Груши</t>
  </si>
  <si>
    <t>Мандарины</t>
  </si>
  <si>
    <t>Апельсины</t>
  </si>
  <si>
    <t>Бананы</t>
  </si>
  <si>
    <t>Яблоки</t>
  </si>
  <si>
    <t>ООО "Тверская торговая фирма "Чайка-3"</t>
  </si>
  <si>
    <t xml:space="preserve">Предложения по начальным (максимальным) ценам на продовольственные товары  (Изделия хлебобулочные и мучные кондитерские) на 1 полугодие 2015 года </t>
  </si>
  <si>
    <t xml:space="preserve">Предложения по начальным (максимальным) ценам на продовольственные товары (овощи) на 1 полугодие 2015 года </t>
  </si>
  <si>
    <t xml:space="preserve">Предложения по начальным (максимальным) ценам на продовольственные товары (мясо говядины и пищевые субпродукты) на 1 полугодие 2015 года </t>
  </si>
  <si>
    <t xml:space="preserve">Предложения по начальным (максимальным) ценам на продовольственные товары (мясо кур) на 1 полугодие 2015 года </t>
  </si>
  <si>
    <t>Предложения по начальным (максимальным) ценам на продовольственные товары (колбасные и тушеные изделия)  на 1 полугодие 2015 года</t>
  </si>
  <si>
    <t>Закупка № 0136200003614010273 (ЗАО "Хлеб")</t>
  </si>
  <si>
    <t>ООО "Алтай"</t>
  </si>
  <si>
    <t>Закупка № 0136200003614010491 (ООО "ТК "ВиТ")</t>
  </si>
  <si>
    <t xml:space="preserve">Предложения по начальным (максимальным) ценам на продовольственные товары (молочная продукция) на 1 полугодие 2015 года </t>
  </si>
  <si>
    <t>ООО "Позитив"</t>
  </si>
  <si>
    <t>Рекомен-дуемая  НМЦ, руб.</t>
  </si>
  <si>
    <t xml:space="preserve">Предложения по начальным (максимальным) ценам на продовольственные товары (прочая продукция) на1 полугодие 2015 года </t>
  </si>
  <si>
    <t>Закупка № 0136200003614011350 (ООО "РУМЯНЦЕВЪ")</t>
  </si>
  <si>
    <t>Закупка № 0136200003614011089; 0136200003614011131 (ИП Константинов А. А.)</t>
  </si>
  <si>
    <t>Закупка № 0136200003614010515 (ОАО "Волжский пекарь")</t>
  </si>
  <si>
    <t>Закупка № 0136200003614009974 (ООО "Тверьлебпром")</t>
  </si>
  <si>
    <t>Закупка № 0136200003614009266 (ОАО "Тверьпродторг")</t>
  </si>
  <si>
    <t>ООО "Информ"</t>
  </si>
  <si>
    <t>Закупка № 0136200003614010718 (ООО "Чайка-3")</t>
  </si>
  <si>
    <t>Закупка № 0136200003614010490 (ООО ТК "ВиТ")</t>
  </si>
  <si>
    <t>Закупка № 0136200003614010032 (ИП Константинов А.А.)</t>
  </si>
  <si>
    <t>Закупка № 0136200003614010487 (ИП Константинов А.А.)</t>
  </si>
  <si>
    <t>Закупка № 0136200003614010262 (ООО ТК "ВиТ")</t>
  </si>
  <si>
    <t>Поставка продуктов питания  (рыба)</t>
  </si>
  <si>
    <t>Рыба пикша</t>
  </si>
  <si>
    <t>Рыба минтай</t>
  </si>
  <si>
    <t>Приложение №9</t>
  </si>
  <si>
    <t>Свежая мороженая, обезглавленная, потрошеная, 1 сорт Внешний вид после размораживания - поверхность рыбы чистая, естественной окраски, присущей рыбе данного вида. Консистенция после размораживания - плотная, присущая рыбе данного вида. Запах после разморозки или варке- свойственный свежей рыбе, без посторонних  признаков.</t>
  </si>
  <si>
    <t>Рыба (треска)</t>
  </si>
  <si>
    <t xml:space="preserve">Сельдь слабосоленая </t>
  </si>
  <si>
    <t xml:space="preserve">Сельдь соленная, слабой соли, неразделанная, 1 сорт. Поверхность  чистая, без чешуи. Рыба без наружных повреждений. 
</t>
  </si>
  <si>
    <t>ООО "СЦ-Маркет"</t>
  </si>
  <si>
    <t>ИП Азизов Г.Ф.</t>
  </si>
  <si>
    <t>Закупка № 36905055494 15 000015 (ИП Константинов А. А.)</t>
  </si>
  <si>
    <t>ИП Кудрявцева Т. П.</t>
  </si>
  <si>
    <t xml:space="preserve">Предложения по начальным (максимальным) ценам на продовольственные товары (фрукты) на 1 полугодие 2015 года </t>
  </si>
  <si>
    <t>Закупка № 0136200003614010502 (ИП Константинов А.А.)</t>
  </si>
  <si>
    <t>Закупка № 0136200003614010861 (ИПАзизов Г.Ф.о.)</t>
  </si>
  <si>
    <t>Вафли одинакового размера и правильной формы c начинкой. Поверхность с четким рисунком, края с ровным обрезом без подтеков. Начинка однородной консистенции, без крупинок и комочков.  Без постороннего вкуса и запаха.</t>
  </si>
  <si>
    <t xml:space="preserve">Баранки выработаны из хлебопекарной муки высшего сорта. Поверхность глянцевая, без вздутий и загрязнений. Цвет от светло-желтого до темно-коричневого, без подгорелости. </t>
  </si>
  <si>
    <t xml:space="preserve">Свежий репчатый. Класс первый. Луковицы вызревшие, здоровые, чистые, целые, не проросшие, без повреждений сельскохозяйственными вредителями, с сухими наружными чешуями и высушенной шейкой, длиной до 5 см. 
</t>
  </si>
  <si>
    <t xml:space="preserve">Блоки из говяжьей печени. Тип блока I.  Поверхность без загрязнений и постороннего запаха.  
</t>
  </si>
  <si>
    <t>Упаковка: полимерная пленка по ГОСТ 10354-82.</t>
  </si>
  <si>
    <t xml:space="preserve"> Кисломолочный продукт, изготовленный из коровьего молока. Массовая доля жира 2,5%. Внешний вид и консистенция: однородная, в меру вязкая. Вкус и запах: кисломолочный, в меру сладкий, с соответствующим вкусом и ароматом внесенного ингредиента. </t>
  </si>
  <si>
    <t xml:space="preserve">Изготовлена из сливок коровьего молока с использованием закваски. Однородная густая масса с глянцевой поверхностью.  Жирность 20%. Вкус и запах 
кисломолочные, без посторонних привкусов и запахов. Цвет белый с кремовым оттенком, равномерный по всей массе. </t>
  </si>
  <si>
    <t xml:space="preserve">Полутвердый. Изготовлен из коровьего молока.   Сорт высший. Не острый. Жирность не менее 45%. </t>
  </si>
  <si>
    <t>Консервы натуральные. Изготовлены из овощного гороха мозговых сортов.  Первого товарного сорта. Зерна целые без примесей оболочек зерен и кормового гороха. Цвет зерен: зеленый или светло-зеленый или оливковый</t>
  </si>
  <si>
    <t>Консервы натуральные. Кукуруза сахарная в зернах. Сорт 1.  Зерна целые.  Консистенция мягкая, однородная.</t>
  </si>
  <si>
    <t xml:space="preserve">Икра из кабачков. Однородная, равномерно измельченная масса. Цвет однородный по всей массе от желтого до светло-коричневого. </t>
  </si>
  <si>
    <t xml:space="preserve">Консервы изготовлены из цельноплодных томатов. Томаты целые, без плодоножек, с кожицей с зеленью, чесноком, пряностями в кислотно-солевой заливке.  </t>
  </si>
  <si>
    <t xml:space="preserve">Смесь из сушеных фруктов (компот из сухофруктов). Первый  сорт. </t>
  </si>
  <si>
    <t xml:space="preserve">Крупный (листовой), сорт высший.  Отсутствуют  плесень, затхлость, кисловатость, желтая чайная пыль, посторонние запахи, привкусы, примеси.  </t>
  </si>
  <si>
    <t xml:space="preserve">Напиток с натуральным кофе без цикория. Порошкообразный, без комков. </t>
  </si>
  <si>
    <t xml:space="preserve">Порошок от светло-коричневого до тёмно-коричневого цвета, без тусклого серого оттенка. </t>
  </si>
  <si>
    <t xml:space="preserve">Поваренная пищевая. Выварочная, йодированная. Сорт «экстра». </t>
  </si>
  <si>
    <t>Сухое цельное. Массовая доля жира не менее 25%.</t>
  </si>
  <si>
    <t>Упаковка: металлические банки. Вес    _____ г. (указывается конкретное значение или диапазон)</t>
  </si>
  <si>
    <t>Упаковка: металлические банки. Вес    ______ г.(указывается конкретное значение или диапазон)</t>
  </si>
  <si>
    <t>Развес. Упаковка-  картонная коробка   массой   _____ кг (указывается конкретное значение или диапазон)</t>
  </si>
  <si>
    <t xml:space="preserve"> Герметичная упаковка  ______ кг (указывается конкретное значение или диапазон)</t>
  </si>
  <si>
    <t>Развес. Упаковка - картонная коробка  массой  ____ кг (указывается конкретное значение или диапазон)</t>
  </si>
  <si>
    <t>Развес. Упаковка-  картонная коробка   массой  ________ кг (указывается конкретное значение или диапазон)</t>
  </si>
  <si>
    <t>Упаковка:  мешок-сетка из полиэтиленовой нити в соответствии с ГОСТ 30090-93. Вес от ___кг до ____кг.</t>
  </si>
  <si>
    <t>Развес. Товар почтавляется в таре, исключающей порчу и утрату</t>
  </si>
  <si>
    <t xml:space="preserve"> Упаковка п/э пакет, фас. по _____ л. (указывается конкретное значение или диапазон)</t>
  </si>
  <si>
    <t xml:space="preserve"> Упаковка п/э пакет, фас. по_____  л. (указывается конкретное значение или диапазон)</t>
  </si>
  <si>
    <t xml:space="preserve"> Упакован в тару и (или) упаковку, изготовленную из экологически безопасных материалов, предназначенную для контакта с пищевым продуктом, объемом  ___ л.(указывается конкретное значение или диапазон)</t>
  </si>
  <si>
    <t>Упаковка полиэтиленовый стакан  ____ кг (указывается конкретное значение или диапазон)</t>
  </si>
  <si>
    <t>Упакован в тару и (или) упаковку, изготовленную из экологически безопасных материалов, предназначенную для контакта с пищевым продук-том, объемом  _____ л. (указывается конкретное значение или диапазон)</t>
  </si>
  <si>
    <t xml:space="preserve">Рис шлифованный, круглозерный, 1 сорт. Цвет белый с различными оттенками, без посторонних запахов,  затхлость и плесень отсутствуют. Остутствует зараженность и загрязненность вредителями. </t>
  </si>
  <si>
    <t xml:space="preserve"> Фасовка в потребительскую тару, маркированную в соответствии с ГОСТ Р 51074-2003. Вес  _____ кг (указывается конкретное значение или диапазон), пакет </t>
  </si>
  <si>
    <t xml:space="preserve"> Упаковка: металлические банки с лаковым или эмалевым покрытием вместимостью  ____ дм3 (указывается конкретное значение или диапазон)</t>
  </si>
  <si>
    <t xml:space="preserve"> Упаковка: стеклянные банки вместимостью до ____ дм3 (указывается конкретное значение или диапазон)</t>
  </si>
  <si>
    <t>Упаковка: стеклянные или металлические лакированные банки вместимостью  ____ дм3 (указывается конкретное значение или диапазон)</t>
  </si>
  <si>
    <t xml:space="preserve"> Упаковка: стеклянная банка, объемом   ____ дм3(указывается конкретное значение или диапазон)</t>
  </si>
  <si>
    <t>Упакован в мягкую или полужесткую упаковку, массой   ____ кг (указывается конкретное значение или диапазон)</t>
  </si>
  <si>
    <t xml:space="preserve"> Фасовка  ____ кг (указывается конкретное значение или диапазон)</t>
  </si>
  <si>
    <t>Упаковка: потребительская тара, массой  ___ кг (указывается конкретное значение или диапазон)</t>
  </si>
  <si>
    <t>Упаковка:  из бумаги,   брикеты массой  ____  кг(указывается конкретное значение или диапазон)</t>
  </si>
  <si>
    <t xml:space="preserve"> Упаковка: стеклянные или металлические банки с лаковым или эмалевым покрытием вместимостью _____ дм3 (указывается конкретное значение или диапазон)</t>
  </si>
  <si>
    <t>Упаковка: полиэтиленовые пакеты  ____ кг (указывается конкретное значение или диапазон)</t>
  </si>
  <si>
    <t>Фасовка: пачки или пакеты из полимерных материалов _____ кг (указывается конкретное значение или диапазон)</t>
  </si>
  <si>
    <t>Фасовка в потребительскую тару, маркированную в соответствии с ГОСТ Р 51074-2003 массой ________ кг (указывается конкретное значение или диапазон)</t>
  </si>
  <si>
    <t>Фасовка в продуктовые мешки, соответствующие ГОСТ 30090-93, фасовка  _____ кг (указывается конкретное значение или диапазон)</t>
  </si>
  <si>
    <t>Упаковка: полиэтиленовая пленка, пачка массой  ____ кг (указывается конкретное значение или диапазон)</t>
  </si>
  <si>
    <t>Упаковка: стеклянные банки под винтовую укупорку или ведерки из полимерных и комбинированных материалов, масса  ____ кг (указывается конкретное значение или диапазон)</t>
  </si>
  <si>
    <t>Упаковка: картонные коробки, масса ____ кг (указывается конкретное значение или диапазон)</t>
  </si>
  <si>
    <t>Упаковка: картонные коробки, масса  ____ кг (указывается конкретное значение или диапазон)</t>
  </si>
  <si>
    <t>Упаковка: картонная коробка, масса   ____ кг (указывается конкретное значение или диапазон)</t>
  </si>
  <si>
    <t xml:space="preserve">Ядрица 1 сорт.  Целые и/или надколотые ядра гречихи, без посторонних запахов, затхлость и плесень отсутствуют. Остутствует зараженность и загрязненность вредителями. </t>
  </si>
  <si>
    <t xml:space="preserve">1  сорт. Цвет желтый разных оттенков. Без посторонних запахов,  затхлость и плесень отсутствуют. Остутствует зараженность и загрязненность вредителями. </t>
  </si>
  <si>
    <t xml:space="preserve">Марка М - преобладает непрозрачная мучнистая крупка ровного белого или кремового цвета, без посторонних запахов,  затхлость и плесень отсутствуют. Остутствует зараженность и загрязненность вредителями. </t>
  </si>
  <si>
    <t xml:space="preserve">Крупа ячневая №1. Частицы дробленого ядра различной величины и формы.  Цвет белый с желтоватым, без посторонних запахов,  затхлость и плесень отсутствуют. Остутствует зараженность и загрязненность вредителями. </t>
  </si>
  <si>
    <t xml:space="preserve">Крупа перловая №1. Ядро, освобожденное от цветковых пленок, отшлифованное. Цвет белый с желтоватым. Без посторонних запахов,  затхлость и плесень отсутствуют. Остутствует зараженность и загрязненность вредителями. </t>
  </si>
  <si>
    <t xml:space="preserve">Белая, подтип овальная, без посторонних запахов,  затхлость и плесень отсутствуют. Остутствует зараженность и загрязненность вредителями. </t>
  </si>
  <si>
    <t xml:space="preserve">Колотый, шлифованный,1 сорт, без посторонних запахов,  затхлость и плесень отсутствуют. Остутствует зараженность и загрязненность вредителями. </t>
  </si>
  <si>
    <t xml:space="preserve">Мука пшеничная хлебопекарная высшего сорта. Запах свойственный пшеничной муке, без посторонних запахов,  затхлость и плесень отсутствуют. Остутствует зараженность и загрязненность вредителями.  Цвет белый или белый с кремовым оттенком. </t>
  </si>
  <si>
    <t>Плодовое и ягодное стерилизованное. Сорт первый. Однородная протертая масса, без семян, семенных гнезд, косточек и непротертых кусочков кожицы и других растительных примесей. Консистенция густая мажущаяся масса, не засахаренная</t>
  </si>
  <si>
    <t xml:space="preserve">Группа А из муки высшего сорта.  </t>
  </si>
  <si>
    <t xml:space="preserve">Белый сыпучий. Без посторонних привкуса и запаха.  </t>
  </si>
  <si>
    <t xml:space="preserve">Соль </t>
  </si>
  <si>
    <t xml:space="preserve">Рафинированное, дезодорированное. Высший сорт. Без запаха, прозрачное, без осадка. </t>
  </si>
  <si>
    <t xml:space="preserve">С фруктово-ягодной начинкой, завернутая. Поверхность сухая, без трещин, вкраплений, гладкая или с четким рисунком. Начинка однородная, полученная из протертых плодов и ягод. Форма изделий без деформации. </t>
  </si>
  <si>
    <t xml:space="preserve">Концентрат на плодовых или ягодных экстрактах концентрированных соков или без них с вкусовыми и ароматическими добавками. Брикеты целые, правильной формы. Плесень отсутствует
</t>
  </si>
  <si>
    <t xml:space="preserve">Пищевой, столовое, 1 категории. </t>
  </si>
  <si>
    <t xml:space="preserve"> Фасовка в потребительскую тару, маркированную в соответствии с ГОСТ Р 51074-2003. Вес _____ кг (указывается конкретное значение или диапазон), пакет</t>
  </si>
  <si>
    <t>Плоды свежие, сорт 1, поздних сроков созревания, типичные по форме и окраске для данного помологического сорта, без механических повреждений, а также повреждений вредителями и болезнями</t>
  </si>
  <si>
    <t>Плоды свежие, чистые, без механических повреждений, без повреждений вредителями и болезнями. Запах и вкус свойственный свежим апельсинам, без постороннего запаха и привкуса</t>
  </si>
  <si>
    <t>Свежие. Плоды целые, чистые,  не увядшие, спелые, без повреждений  вредителями, болезнями, морозами, без механических повреждений. Не загнившие, не заплесневевшие, не давленные</t>
  </si>
  <si>
    <t xml:space="preserve"> Фасовка в потребительскую тару, маркированную в соответствии с ГОСТ Р 51074-2003. Вес _____ кг (указывается конкретное значение или диапазон), пакет/коробка</t>
  </si>
  <si>
    <t xml:space="preserve"> Фасовка в потребительскую тару, маркированную в соответствии с ГОСТ Р 51074-2003. Вес  ____ кг  (указывается конкретное значение или диапазон), пакет/коробка</t>
  </si>
  <si>
    <t xml:space="preserve">Сорт первый. Тушка рыбы замороженная, потрошенная, обезглавленная. Поверхность рыбы чистая, без наружных повреждений. Консистенция – плотная. </t>
  </si>
  <si>
    <t xml:space="preserve">Предложения по начальным (максимальным) ценам на продовольственные товары (рыба) на 1 полугодие 2015 года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</si>
</sst>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92D050"/>
      <name val="Times New Roman"/>
      <family val="1"/>
      <charset val="204"/>
    </font>
    <font>
      <sz val="12"/>
      <color rgb="FF92D050"/>
      <name val="Arial"/>
      <family val="2"/>
      <charset val="204"/>
    </font>
    <font>
      <sz val="11"/>
      <color theme="0" tint="-0.34998626667073579"/>
      <name val="Times New Roman"/>
      <family val="1"/>
      <charset val="204"/>
    </font>
    <font>
      <sz val="10"/>
      <color rgb="FF92D050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92D05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10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10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1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4" fontId="13" fillId="2" borderId="1" xfId="0" applyNumberFormat="1" applyFont="1" applyFill="1" applyBorder="1" applyAlignment="1">
      <alignment horizontal="center" vertical="top" wrapText="1"/>
    </xf>
    <xf numFmtId="0" fontId="1" fillId="3" borderId="0" xfId="0" applyFont="1" applyFill="1" applyAlignment="1">
      <alignment wrapText="1"/>
    </xf>
    <xf numFmtId="0" fontId="5" fillId="0" borderId="0" xfId="0" applyFont="1" applyFill="1"/>
    <xf numFmtId="0" fontId="4" fillId="2" borderId="1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0" fontId="5" fillId="0" borderId="1" xfId="0" applyNumberFormat="1" applyFont="1" applyFill="1" applyBorder="1" applyAlignment="1">
      <alignment horizontal="center" vertical="top" wrapText="1"/>
    </xf>
    <xf numFmtId="0" fontId="16" fillId="0" borderId="0" xfId="0" applyFont="1"/>
    <xf numFmtId="0" fontId="17" fillId="0" borderId="1" xfId="0" applyFont="1" applyFill="1" applyBorder="1" applyAlignment="1">
      <alignment horizontal="justify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8" xfId="0" applyBorder="1" applyAlignment="1">
      <alignment horizontal="center" wrapText="1"/>
    </xf>
    <xf numFmtId="0" fontId="0" fillId="2" borderId="9" xfId="0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4" fontId="5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top" wrapText="1"/>
    </xf>
    <xf numFmtId="10" fontId="5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3" fillId="0" borderId="0" xfId="0" applyFont="1" applyFill="1"/>
    <xf numFmtId="0" fontId="19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4" fontId="5" fillId="2" borderId="2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8" fillId="2" borderId="9" xfId="0" applyFont="1" applyFill="1" applyBorder="1" applyAlignment="1">
      <alignment wrapText="1"/>
    </xf>
    <xf numFmtId="2" fontId="18" fillId="0" borderId="1" xfId="0" applyNumberFormat="1" applyFont="1" applyBorder="1" applyAlignment="1">
      <alignment horizontal="center" vertical="top" wrapText="1"/>
    </xf>
    <xf numFmtId="2" fontId="18" fillId="0" borderId="1" xfId="0" applyNumberFormat="1" applyFont="1" applyBorder="1" applyAlignment="1">
      <alignment vertical="top"/>
    </xf>
    <xf numFmtId="0" fontId="2" fillId="0" borderId="1" xfId="0" applyFont="1" applyFill="1" applyBorder="1"/>
    <xf numFmtId="0" fontId="1" fillId="0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10" fontId="1" fillId="3" borderId="1" xfId="0" applyNumberFormat="1" applyFont="1" applyFill="1" applyBorder="1" applyAlignment="1">
      <alignment horizontal="center" vertical="top"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vertical="top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7" fillId="0" borderId="1" xfId="0" applyFont="1" applyBorder="1" applyAlignment="1">
      <alignment horizontal="justify" vertical="top" wrapText="1"/>
    </xf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4" fontId="5" fillId="3" borderId="1" xfId="0" applyNumberFormat="1" applyFont="1" applyFill="1" applyBorder="1" applyAlignment="1">
      <alignment horizontal="center" vertical="top" wrapText="1"/>
    </xf>
    <xf numFmtId="10" fontId="5" fillId="3" borderId="1" xfId="0" applyNumberFormat="1" applyFont="1" applyFill="1" applyBorder="1" applyAlignment="1">
      <alignment horizontal="center" vertical="top" wrapText="1"/>
    </xf>
    <xf numFmtId="0" fontId="0" fillId="3" borderId="0" xfId="0" applyFill="1"/>
    <xf numFmtId="0" fontId="18" fillId="0" borderId="0" xfId="0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0" fillId="0" borderId="0" xfId="0" applyBorder="1"/>
    <xf numFmtId="2" fontId="0" fillId="0" borderId="0" xfId="0" applyNumberFormat="1" applyFill="1" applyBorder="1"/>
    <xf numFmtId="2" fontId="0" fillId="0" borderId="0" xfId="0" applyNumberFormat="1" applyBorder="1"/>
    <xf numFmtId="2" fontId="0" fillId="3" borderId="0" xfId="0" applyNumberFormat="1" applyFill="1" applyBorder="1"/>
    <xf numFmtId="0" fontId="0" fillId="3" borderId="0" xfId="0" applyFill="1" applyBorder="1"/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/>
    <xf numFmtId="0" fontId="4" fillId="3" borderId="9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20" fillId="0" borderId="6" xfId="0" applyFont="1" applyBorder="1" applyAlignment="1">
      <alignment horizontal="center"/>
    </xf>
    <xf numFmtId="0" fontId="0" fillId="0" borderId="7" xfId="0" applyBorder="1" applyAlignment="1"/>
    <xf numFmtId="0" fontId="0" fillId="0" borderId="9" xfId="0" applyBorder="1" applyAlignment="1"/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Alignment="1"/>
    <xf numFmtId="0" fontId="4" fillId="0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2" fillId="0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zoomScale="90" zoomScaleNormal="90" workbookViewId="0">
      <selection activeCell="P5" sqref="P1:R1048576"/>
    </sheetView>
  </sheetViews>
  <sheetFormatPr defaultRowHeight="15"/>
  <cols>
    <col min="1" max="1" width="26.5703125" style="12" customWidth="1"/>
    <col min="2" max="2" width="9.5703125" style="12" customWidth="1"/>
    <col min="3" max="3" width="41.42578125" style="12" customWidth="1"/>
    <col min="4" max="4" width="23.5703125" style="12" customWidth="1"/>
    <col min="5" max="6" width="13.7109375" style="13" customWidth="1"/>
    <col min="7" max="9" width="13.7109375" style="96" customWidth="1"/>
    <col min="10" max="10" width="13.7109375" style="33" customWidth="1"/>
    <col min="11" max="12" width="13.7109375" style="96" customWidth="1"/>
    <col min="13" max="13" width="13.7109375" style="13" customWidth="1"/>
    <col min="14" max="14" width="13.140625" style="13" customWidth="1"/>
    <col min="15" max="15" width="12.140625" style="13" customWidth="1"/>
    <col min="16" max="17" width="8.5703125" style="141" customWidth="1"/>
    <col min="18" max="19" width="9.140625" style="13"/>
    <col min="20" max="16384" width="9.140625" style="12"/>
  </cols>
  <sheetData>
    <row r="1" spans="1:19" ht="15" customHeight="1">
      <c r="N1" s="164" t="s">
        <v>128</v>
      </c>
      <c r="O1" s="164"/>
    </row>
    <row r="2" spans="1:19" ht="15" customHeight="1"/>
    <row r="3" spans="1:19">
      <c r="A3" s="173" t="s">
        <v>171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R3" s="55"/>
      <c r="S3" s="55"/>
    </row>
    <row r="5" spans="1:19" s="16" customFormat="1" ht="14.25" customHeight="1">
      <c r="A5" s="163" t="s">
        <v>53</v>
      </c>
      <c r="B5" s="163" t="s">
        <v>0</v>
      </c>
      <c r="C5" s="163" t="s">
        <v>52</v>
      </c>
      <c r="D5" s="163" t="s">
        <v>80</v>
      </c>
      <c r="E5" s="160" t="s">
        <v>127</v>
      </c>
      <c r="F5" s="161"/>
      <c r="G5" s="161"/>
      <c r="H5" s="161"/>
      <c r="I5" s="161"/>
      <c r="J5" s="161"/>
      <c r="K5" s="161"/>
      <c r="L5" s="162"/>
      <c r="M5" s="165" t="s">
        <v>88</v>
      </c>
      <c r="N5" s="165" t="s">
        <v>89</v>
      </c>
      <c r="O5" s="168" t="s">
        <v>129</v>
      </c>
      <c r="P5" s="142"/>
      <c r="Q5" s="142"/>
    </row>
    <row r="6" spans="1:19" s="16" customFormat="1" ht="70.5" customHeight="1">
      <c r="A6" s="163"/>
      <c r="B6" s="163"/>
      <c r="C6" s="163"/>
      <c r="D6" s="163"/>
      <c r="E6" s="171" t="s">
        <v>186</v>
      </c>
      <c r="F6" s="171" t="s">
        <v>185</v>
      </c>
      <c r="G6" s="56" t="s">
        <v>144</v>
      </c>
      <c r="H6" s="171" t="s">
        <v>176</v>
      </c>
      <c r="I6" s="56" t="s">
        <v>124</v>
      </c>
      <c r="J6" s="171" t="s">
        <v>187</v>
      </c>
      <c r="K6" s="111" t="s">
        <v>188</v>
      </c>
      <c r="L6" s="56" t="s">
        <v>170</v>
      </c>
      <c r="M6" s="166"/>
      <c r="N6" s="166"/>
      <c r="O6" s="169"/>
      <c r="P6" s="142"/>
      <c r="Q6" s="142"/>
    </row>
    <row r="7" spans="1:19" s="16" customFormat="1" ht="29.25" customHeight="1">
      <c r="A7" s="163"/>
      <c r="B7" s="163"/>
      <c r="C7" s="163"/>
      <c r="D7" s="163"/>
      <c r="E7" s="175"/>
      <c r="F7" s="172"/>
      <c r="G7" s="56" t="s">
        <v>145</v>
      </c>
      <c r="H7" s="172"/>
      <c r="I7" s="56" t="s">
        <v>146</v>
      </c>
      <c r="J7" s="175"/>
      <c r="K7" s="56" t="s">
        <v>146</v>
      </c>
      <c r="L7" s="56" t="s">
        <v>146</v>
      </c>
      <c r="M7" s="167"/>
      <c r="N7" s="167"/>
      <c r="O7" s="170"/>
      <c r="P7" s="142"/>
      <c r="Q7" s="142"/>
    </row>
    <row r="8" spans="1:19" ht="57">
      <c r="A8" s="5" t="s">
        <v>36</v>
      </c>
      <c r="B8" s="5"/>
      <c r="C8" s="5"/>
      <c r="D8" s="5"/>
      <c r="E8" s="100"/>
      <c r="F8" s="100"/>
      <c r="G8" s="17"/>
      <c r="H8" s="17"/>
      <c r="I8" s="17"/>
      <c r="J8" s="17"/>
      <c r="K8" s="17"/>
      <c r="L8" s="17"/>
      <c r="M8" s="18"/>
      <c r="N8" s="3"/>
      <c r="O8" s="4"/>
      <c r="R8" s="12"/>
      <c r="S8" s="12"/>
    </row>
    <row r="9" spans="1:19" s="10" customFormat="1" ht="78" customHeight="1">
      <c r="A9" s="6" t="s">
        <v>136</v>
      </c>
      <c r="B9" s="7" t="s">
        <v>1</v>
      </c>
      <c r="C9" s="8" t="s">
        <v>94</v>
      </c>
      <c r="D9" s="8" t="s">
        <v>37</v>
      </c>
      <c r="E9" s="101">
        <v>38</v>
      </c>
      <c r="F9" s="2">
        <v>35.840000000000003</v>
      </c>
      <c r="G9" s="2">
        <v>36.64</v>
      </c>
      <c r="H9" s="2">
        <v>43.74</v>
      </c>
      <c r="I9" s="2"/>
      <c r="J9" s="104"/>
      <c r="K9" s="104"/>
      <c r="L9" s="2"/>
      <c r="M9" s="8">
        <f t="shared" ref="M9:M14" si="0">COUNT(E9:L9)</f>
        <v>4</v>
      </c>
      <c r="N9" s="1">
        <f t="shared" ref="N9:N14" si="1">STDEVA(E9:L9)/(SUM(E9:L9)/COUNTIF(E9:L9,"&gt;0"))</f>
        <v>9.259015053177154E-2</v>
      </c>
      <c r="O9" s="4">
        <f t="shared" ref="O9:O14" si="2">1/M9*(SUM(E9:L9))</f>
        <v>38.555</v>
      </c>
      <c r="P9" s="143"/>
      <c r="Q9" s="143"/>
    </row>
    <row r="10" spans="1:19" s="10" customFormat="1" ht="63" customHeight="1">
      <c r="A10" s="6" t="s">
        <v>107</v>
      </c>
      <c r="B10" s="7" t="s">
        <v>1</v>
      </c>
      <c r="C10" s="8" t="s">
        <v>81</v>
      </c>
      <c r="D10" s="8" t="s">
        <v>37</v>
      </c>
      <c r="E10" s="101">
        <v>69.709999999999994</v>
      </c>
      <c r="F10" s="2">
        <v>58.42</v>
      </c>
      <c r="G10" s="2">
        <v>53.51</v>
      </c>
      <c r="H10" s="2">
        <v>80.59</v>
      </c>
      <c r="I10" s="2"/>
      <c r="J10" s="104"/>
      <c r="K10" s="104"/>
      <c r="L10" s="2"/>
      <c r="M10" s="8">
        <f t="shared" si="0"/>
        <v>4</v>
      </c>
      <c r="N10" s="1">
        <f t="shared" si="1"/>
        <v>0.18458665379086869</v>
      </c>
      <c r="O10" s="4">
        <f t="shared" si="2"/>
        <v>65.557500000000005</v>
      </c>
      <c r="P10" s="143"/>
      <c r="Q10" s="143"/>
    </row>
    <row r="11" spans="1:19" s="10" customFormat="1" ht="63.75" customHeight="1">
      <c r="A11" s="6" t="s">
        <v>2</v>
      </c>
      <c r="B11" s="7" t="s">
        <v>1</v>
      </c>
      <c r="C11" s="8" t="s">
        <v>82</v>
      </c>
      <c r="D11" s="8" t="s">
        <v>231</v>
      </c>
      <c r="E11" s="104"/>
      <c r="F11" s="60"/>
      <c r="G11" s="102"/>
      <c r="H11" s="2">
        <v>79.95</v>
      </c>
      <c r="I11" s="57">
        <v>100</v>
      </c>
      <c r="J11" s="57">
        <v>77.81</v>
      </c>
      <c r="K11" s="57">
        <v>79</v>
      </c>
      <c r="L11" s="57"/>
      <c r="M11" s="8">
        <f t="shared" si="0"/>
        <v>4</v>
      </c>
      <c r="N11" s="1">
        <f t="shared" si="1"/>
        <v>0.12562415249724976</v>
      </c>
      <c r="O11" s="4">
        <f t="shared" si="2"/>
        <v>84.19</v>
      </c>
      <c r="P11" s="143"/>
      <c r="Q11" s="143"/>
    </row>
    <row r="12" spans="1:19" s="10" customFormat="1" ht="97.5" customHeight="1">
      <c r="A12" s="6" t="s">
        <v>38</v>
      </c>
      <c r="B12" s="7" t="s">
        <v>1</v>
      </c>
      <c r="C12" s="8" t="s">
        <v>209</v>
      </c>
      <c r="D12" s="8" t="s">
        <v>232</v>
      </c>
      <c r="E12" s="104"/>
      <c r="F12" s="60"/>
      <c r="G12" s="102"/>
      <c r="H12" s="2">
        <v>118.25</v>
      </c>
      <c r="I12" s="57">
        <v>120</v>
      </c>
      <c r="J12" s="57">
        <v>114.56</v>
      </c>
      <c r="K12" s="57">
        <v>117</v>
      </c>
      <c r="L12" s="57">
        <v>110</v>
      </c>
      <c r="M12" s="8">
        <f t="shared" si="0"/>
        <v>5</v>
      </c>
      <c r="N12" s="1">
        <f t="shared" si="1"/>
        <v>3.3434579422744942E-2</v>
      </c>
      <c r="O12" s="4">
        <f t="shared" si="2"/>
        <v>115.96199999999999</v>
      </c>
      <c r="P12" s="143"/>
      <c r="Q12" s="143"/>
    </row>
    <row r="13" spans="1:19" s="10" customFormat="1" ht="77.25" customHeight="1">
      <c r="A13" s="6" t="s">
        <v>39</v>
      </c>
      <c r="B13" s="7" t="s">
        <v>1</v>
      </c>
      <c r="C13" s="8" t="s">
        <v>83</v>
      </c>
      <c r="D13" s="8" t="s">
        <v>229</v>
      </c>
      <c r="E13" s="104"/>
      <c r="F13" s="60"/>
      <c r="G13" s="102"/>
      <c r="H13" s="2">
        <v>93.64</v>
      </c>
      <c r="I13" s="57">
        <v>95</v>
      </c>
      <c r="J13" s="57">
        <v>88.69</v>
      </c>
      <c r="K13" s="57">
        <v>90</v>
      </c>
      <c r="L13" s="57">
        <v>100</v>
      </c>
      <c r="M13" s="8">
        <f t="shared" si="0"/>
        <v>5</v>
      </c>
      <c r="N13" s="1">
        <f t="shared" si="1"/>
        <v>4.7817792122803141E-2</v>
      </c>
      <c r="O13" s="4">
        <f t="shared" si="2"/>
        <v>93.466000000000008</v>
      </c>
      <c r="P13" s="143"/>
      <c r="Q13" s="143"/>
    </row>
    <row r="14" spans="1:19" s="10" customFormat="1" ht="75.75" customHeight="1">
      <c r="A14" s="6" t="s">
        <v>3</v>
      </c>
      <c r="B14" s="7" t="s">
        <v>1</v>
      </c>
      <c r="C14" s="8" t="s">
        <v>210</v>
      </c>
      <c r="D14" s="8" t="s">
        <v>230</v>
      </c>
      <c r="E14" s="104"/>
      <c r="F14" s="60"/>
      <c r="G14" s="102"/>
      <c r="H14" s="2">
        <v>98.07</v>
      </c>
      <c r="I14" s="57">
        <v>99</v>
      </c>
      <c r="J14" s="57"/>
      <c r="K14" s="57"/>
      <c r="L14" s="57">
        <v>90</v>
      </c>
      <c r="M14" s="8">
        <f t="shared" si="0"/>
        <v>3</v>
      </c>
      <c r="N14" s="1">
        <f t="shared" si="1"/>
        <v>5.172510961849968E-2</v>
      </c>
      <c r="O14" s="4">
        <f t="shared" si="2"/>
        <v>95.69</v>
      </c>
      <c r="P14" s="143"/>
      <c r="Q14" s="143"/>
    </row>
  </sheetData>
  <mergeCells count="14">
    <mergeCell ref="E5:L5"/>
    <mergeCell ref="B5:B7"/>
    <mergeCell ref="C5:C7"/>
    <mergeCell ref="N1:O1"/>
    <mergeCell ref="M5:M7"/>
    <mergeCell ref="N5:N7"/>
    <mergeCell ref="O5:O7"/>
    <mergeCell ref="D5:D7"/>
    <mergeCell ref="H6:H7"/>
    <mergeCell ref="A3:O3"/>
    <mergeCell ref="J6:J7"/>
    <mergeCell ref="E6:E7"/>
    <mergeCell ref="F6:F7"/>
    <mergeCell ref="A5:A7"/>
  </mergeCells>
  <pageMargins left="0.35433070866141736" right="0.19685039370078741" top="0.31496062992125984" bottom="0.27559055118110237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topLeftCell="A7" zoomScale="80" zoomScaleNormal="80" workbookViewId="0">
      <selection activeCell="M13" sqref="M13"/>
    </sheetView>
  </sheetViews>
  <sheetFormatPr defaultRowHeight="15"/>
  <cols>
    <col min="1" max="1" width="22" style="12" customWidth="1"/>
    <col min="2" max="2" width="10.85546875" style="12" customWidth="1"/>
    <col min="3" max="3" width="38.140625" style="12" customWidth="1"/>
    <col min="4" max="4" width="25.5703125" style="12" customWidth="1"/>
    <col min="5" max="6" width="17.28515625" style="13" customWidth="1"/>
    <col min="7" max="7" width="17.28515625" style="61" customWidth="1"/>
    <col min="8" max="8" width="17.28515625" style="51" customWidth="1"/>
    <col min="9" max="10" width="17.28515625" style="25" customWidth="1"/>
    <col min="11" max="11" width="0.140625" style="61" customWidth="1"/>
    <col min="12" max="12" width="13.140625" style="13" customWidth="1"/>
    <col min="13" max="13" width="12.140625" style="13" customWidth="1"/>
    <col min="14" max="14" width="16.140625" style="13" customWidth="1"/>
    <col min="15" max="15" width="9.140625" style="13"/>
    <col min="16" max="16" width="9.28515625" style="141" customWidth="1"/>
    <col min="17" max="17" width="11.5703125" style="144" customWidth="1"/>
    <col min="18" max="16384" width="9.140625" style="12"/>
  </cols>
  <sheetData>
    <row r="1" spans="1:17" ht="19.5" customHeight="1">
      <c r="E1" s="25"/>
      <c r="L1" s="164" t="s">
        <v>130</v>
      </c>
      <c r="M1" s="164"/>
      <c r="N1" s="164"/>
    </row>
    <row r="3" spans="1:17">
      <c r="A3" s="173" t="s">
        <v>172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55"/>
    </row>
    <row r="5" spans="1:17" s="16" customFormat="1" ht="16.5" customHeight="1">
      <c r="A5" s="163" t="s">
        <v>53</v>
      </c>
      <c r="B5" s="163" t="s">
        <v>0</v>
      </c>
      <c r="C5" s="163" t="s">
        <v>52</v>
      </c>
      <c r="D5" s="163" t="s">
        <v>80</v>
      </c>
      <c r="E5" s="177" t="s">
        <v>127</v>
      </c>
      <c r="F5" s="178"/>
      <c r="G5" s="178"/>
      <c r="H5" s="178"/>
      <c r="I5" s="178"/>
      <c r="J5" s="179"/>
      <c r="K5" s="63"/>
      <c r="L5" s="165" t="s">
        <v>88</v>
      </c>
      <c r="M5" s="165" t="s">
        <v>89</v>
      </c>
      <c r="N5" s="168" t="s">
        <v>129</v>
      </c>
      <c r="O5" s="15"/>
      <c r="P5" s="142"/>
      <c r="Q5" s="145"/>
    </row>
    <row r="6" spans="1:17" s="16" customFormat="1" ht="79.5" customHeight="1">
      <c r="A6" s="163"/>
      <c r="B6" s="163"/>
      <c r="C6" s="163"/>
      <c r="D6" s="163"/>
      <c r="E6" s="56" t="s">
        <v>148</v>
      </c>
      <c r="F6" s="56" t="s">
        <v>149</v>
      </c>
      <c r="G6" s="56" t="s">
        <v>170</v>
      </c>
      <c r="H6" s="56" t="s">
        <v>124</v>
      </c>
      <c r="I6" s="103" t="s">
        <v>188</v>
      </c>
      <c r="J6" s="171" t="s">
        <v>189</v>
      </c>
      <c r="K6" s="66"/>
      <c r="L6" s="166"/>
      <c r="M6" s="166"/>
      <c r="N6" s="169"/>
      <c r="O6" s="15"/>
      <c r="P6" s="142"/>
      <c r="Q6" s="145"/>
    </row>
    <row r="7" spans="1:17" s="16" customFormat="1" ht="15" customHeight="1">
      <c r="A7" s="163"/>
      <c r="B7" s="163"/>
      <c r="C7" s="163"/>
      <c r="D7" s="163"/>
      <c r="E7" s="56" t="s">
        <v>147</v>
      </c>
      <c r="F7" s="56" t="s">
        <v>147</v>
      </c>
      <c r="G7" s="56" t="s">
        <v>147</v>
      </c>
      <c r="H7" s="56" t="s">
        <v>147</v>
      </c>
      <c r="I7" s="56" t="s">
        <v>147</v>
      </c>
      <c r="J7" s="176"/>
      <c r="K7" s="67"/>
      <c r="L7" s="167"/>
      <c r="M7" s="167"/>
      <c r="N7" s="170"/>
      <c r="O7" s="15"/>
      <c r="P7" s="142"/>
      <c r="Q7" s="145"/>
    </row>
    <row r="8" spans="1:17" s="10" customFormat="1" ht="36" customHeight="1">
      <c r="A8" s="5" t="s">
        <v>4</v>
      </c>
      <c r="B8" s="5"/>
      <c r="C8" s="5"/>
      <c r="D8" s="5"/>
      <c r="E8" s="11"/>
      <c r="F8" s="11"/>
      <c r="G8" s="11"/>
      <c r="H8" s="11"/>
      <c r="I8" s="105"/>
      <c r="J8" s="105"/>
      <c r="K8" s="64"/>
      <c r="L8" s="23"/>
      <c r="M8" s="3"/>
      <c r="N8" s="4"/>
      <c r="O8" s="9"/>
      <c r="P8" s="146"/>
      <c r="Q8" s="147"/>
    </row>
    <row r="9" spans="1:17" s="10" customFormat="1" ht="108.75" customHeight="1">
      <c r="A9" s="6" t="s">
        <v>5</v>
      </c>
      <c r="B9" s="7" t="s">
        <v>1</v>
      </c>
      <c r="C9" s="8" t="s">
        <v>40</v>
      </c>
      <c r="D9" s="8" t="s">
        <v>95</v>
      </c>
      <c r="E9" s="57"/>
      <c r="F9" s="57">
        <v>40</v>
      </c>
      <c r="G9" s="57">
        <v>37.5</v>
      </c>
      <c r="H9" s="57">
        <v>45</v>
      </c>
      <c r="I9" s="106">
        <v>29</v>
      </c>
      <c r="J9" s="106"/>
      <c r="K9" s="65"/>
      <c r="L9" s="22">
        <f t="shared" ref="L9:L14" si="0">COUNT(E9:J9)</f>
        <v>4</v>
      </c>
      <c r="M9" s="1">
        <f t="shared" ref="M9:M14" si="1">STDEVA(E9:J9)/(SUM(E9:J9)/COUNTIF(E9:J9,"&gt;0"))</f>
        <v>0.17658050805045813</v>
      </c>
      <c r="N9" s="4">
        <f t="shared" ref="N9:N14" si="2">1/L9*(SUM(E9:J9))</f>
        <v>37.875</v>
      </c>
      <c r="O9" s="9"/>
      <c r="P9" s="143"/>
      <c r="Q9" s="143"/>
    </row>
    <row r="10" spans="1:17" s="10" customFormat="1" ht="94.5" customHeight="1">
      <c r="A10" s="6" t="s">
        <v>6</v>
      </c>
      <c r="B10" s="7" t="s">
        <v>1</v>
      </c>
      <c r="C10" s="8" t="s">
        <v>57</v>
      </c>
      <c r="D10" s="8" t="s">
        <v>96</v>
      </c>
      <c r="E10" s="57"/>
      <c r="F10" s="57">
        <v>30</v>
      </c>
      <c r="G10" s="57">
        <v>33.75</v>
      </c>
      <c r="H10" s="57">
        <v>45</v>
      </c>
      <c r="I10" s="106">
        <v>27</v>
      </c>
      <c r="J10" s="106"/>
      <c r="K10" s="65"/>
      <c r="L10" s="22">
        <f t="shared" si="0"/>
        <v>4</v>
      </c>
      <c r="M10" s="1">
        <f t="shared" si="1"/>
        <v>0.23204419889502761</v>
      </c>
      <c r="N10" s="4">
        <f t="shared" si="2"/>
        <v>33.9375</v>
      </c>
      <c r="O10" s="9"/>
      <c r="P10" s="143"/>
      <c r="Q10" s="143"/>
    </row>
    <row r="11" spans="1:17" s="10" customFormat="1" ht="94.5" customHeight="1">
      <c r="A11" s="6" t="s">
        <v>106</v>
      </c>
      <c r="B11" s="7" t="s">
        <v>1</v>
      </c>
      <c r="C11" s="8" t="s">
        <v>84</v>
      </c>
      <c r="D11" s="8" t="s">
        <v>97</v>
      </c>
      <c r="E11" s="57"/>
      <c r="F11" s="57">
        <v>40</v>
      </c>
      <c r="G11" s="57"/>
      <c r="H11" s="57">
        <v>35</v>
      </c>
      <c r="I11" s="106">
        <v>40</v>
      </c>
      <c r="J11" s="106"/>
      <c r="K11" s="65"/>
      <c r="L11" s="22">
        <f t="shared" si="0"/>
        <v>3</v>
      </c>
      <c r="M11" s="1">
        <f t="shared" si="1"/>
        <v>7.5306556850821424E-2</v>
      </c>
      <c r="N11" s="4">
        <f t="shared" si="2"/>
        <v>38.333333333333329</v>
      </c>
      <c r="O11" s="9"/>
      <c r="P11" s="143"/>
      <c r="Q11" s="143"/>
    </row>
    <row r="12" spans="1:17" s="10" customFormat="1" ht="81.75" customHeight="1">
      <c r="A12" s="6" t="s">
        <v>7</v>
      </c>
      <c r="B12" s="7" t="s">
        <v>1</v>
      </c>
      <c r="C12" s="8" t="s">
        <v>58</v>
      </c>
      <c r="D12" s="8" t="s">
        <v>98</v>
      </c>
      <c r="E12" s="57"/>
      <c r="F12" s="57"/>
      <c r="G12" s="57">
        <v>175</v>
      </c>
      <c r="H12" s="57">
        <v>200</v>
      </c>
      <c r="I12" s="106">
        <v>142</v>
      </c>
      <c r="J12" s="106"/>
      <c r="K12" s="65"/>
      <c r="L12" s="22">
        <f t="shared" si="0"/>
        <v>3</v>
      </c>
      <c r="M12" s="1">
        <f t="shared" si="1"/>
        <v>0.16881126904184637</v>
      </c>
      <c r="N12" s="4">
        <f t="shared" si="2"/>
        <v>172.33333333333331</v>
      </c>
      <c r="O12" s="9"/>
      <c r="P12" s="143"/>
      <c r="Q12" s="143"/>
    </row>
    <row r="13" spans="1:17" s="10" customFormat="1" ht="108.75" customHeight="1">
      <c r="A13" s="6" t="s">
        <v>8</v>
      </c>
      <c r="B13" s="7" t="s">
        <v>1</v>
      </c>
      <c r="C13" s="8" t="s">
        <v>211</v>
      </c>
      <c r="D13" s="8" t="s">
        <v>99</v>
      </c>
      <c r="E13" s="57"/>
      <c r="F13" s="57"/>
      <c r="G13" s="57"/>
      <c r="H13" s="57">
        <v>45</v>
      </c>
      <c r="I13" s="106">
        <v>31</v>
      </c>
      <c r="J13" s="106">
        <v>29</v>
      </c>
      <c r="K13" s="65"/>
      <c r="L13" s="22">
        <f t="shared" si="0"/>
        <v>3</v>
      </c>
      <c r="M13" s="1">
        <f t="shared" si="1"/>
        <v>0.24907993963089567</v>
      </c>
      <c r="N13" s="4">
        <f t="shared" si="2"/>
        <v>35</v>
      </c>
      <c r="O13" s="9"/>
      <c r="P13" s="148"/>
      <c r="Q13" s="143"/>
    </row>
    <row r="14" spans="1:17" s="10" customFormat="1" ht="112.5" customHeight="1">
      <c r="A14" s="6" t="s">
        <v>9</v>
      </c>
      <c r="B14" s="7" t="s">
        <v>1</v>
      </c>
      <c r="C14" s="8" t="s">
        <v>59</v>
      </c>
      <c r="D14" s="8" t="s">
        <v>233</v>
      </c>
      <c r="E14" s="57">
        <v>25</v>
      </c>
      <c r="F14" s="57">
        <v>35</v>
      </c>
      <c r="G14" s="203">
        <v>37.5</v>
      </c>
      <c r="H14" s="57">
        <v>35</v>
      </c>
      <c r="I14" s="106">
        <v>28</v>
      </c>
      <c r="J14" s="106"/>
      <c r="K14" s="65"/>
      <c r="L14" s="22">
        <f t="shared" si="0"/>
        <v>5</v>
      </c>
      <c r="M14" s="1">
        <f t="shared" si="1"/>
        <v>0.16572506016536295</v>
      </c>
      <c r="N14" s="4">
        <f t="shared" si="2"/>
        <v>32.1</v>
      </c>
      <c r="O14" s="9"/>
      <c r="P14" s="148"/>
      <c r="Q14" s="143"/>
    </row>
  </sheetData>
  <mergeCells count="11">
    <mergeCell ref="J6:J7"/>
    <mergeCell ref="A3:N3"/>
    <mergeCell ref="L1:N1"/>
    <mergeCell ref="L5:L7"/>
    <mergeCell ref="M5:M7"/>
    <mergeCell ref="N5:N7"/>
    <mergeCell ref="A5:A7"/>
    <mergeCell ref="B5:B7"/>
    <mergeCell ref="C5:C7"/>
    <mergeCell ref="D5:D7"/>
    <mergeCell ref="E5:J5"/>
  </mergeCells>
  <pageMargins left="0.35433070866141736" right="0.19685039370078741" top="0.31496062992125984" bottom="0.27559055118110237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zoomScale="80" zoomScaleNormal="80" workbookViewId="0">
      <selection activeCell="S1" sqref="S1:U1048576"/>
    </sheetView>
  </sheetViews>
  <sheetFormatPr defaultRowHeight="15"/>
  <cols>
    <col min="1" max="1" width="21.85546875" style="12" customWidth="1"/>
    <col min="2" max="2" width="10.28515625" style="12" customWidth="1"/>
    <col min="3" max="3" width="33" style="12" customWidth="1"/>
    <col min="4" max="4" width="21.28515625" style="12" customWidth="1"/>
    <col min="5" max="5" width="13" style="12" customWidth="1"/>
    <col min="6" max="6" width="12.42578125" style="12" customWidth="1"/>
    <col min="7" max="7" width="13" style="12" customWidth="1"/>
    <col min="8" max="8" width="12.85546875" style="27" customWidth="1"/>
    <col min="9" max="9" width="13.28515625" style="53" customWidth="1"/>
    <col min="10" max="10" width="12.5703125" style="30" customWidth="1"/>
    <col min="11" max="11" width="11.85546875" style="30" customWidth="1"/>
    <col min="12" max="12" width="11.85546875" style="27" customWidth="1"/>
    <col min="13" max="13" width="11.85546875" style="61" customWidth="1"/>
    <col min="14" max="14" width="11.85546875" style="27" customWidth="1"/>
    <col min="15" max="15" width="11.85546875" style="34" customWidth="1"/>
    <col min="16" max="16" width="8.140625" style="27" customWidth="1"/>
    <col min="17" max="17" width="10.28515625" style="27" customWidth="1"/>
    <col min="18" max="18" width="12.28515625" style="27" customWidth="1"/>
    <col min="19" max="21" width="9.140625" style="27"/>
    <col min="22" max="16384" width="9.140625" style="12"/>
  </cols>
  <sheetData>
    <row r="1" spans="1:21" ht="19.5" customHeight="1">
      <c r="Q1" s="164" t="s">
        <v>131</v>
      </c>
      <c r="R1" s="164"/>
      <c r="S1" s="12"/>
      <c r="T1" s="12"/>
      <c r="U1" s="12"/>
    </row>
    <row r="2" spans="1:21">
      <c r="S2" s="12"/>
      <c r="T2" s="12"/>
      <c r="U2" s="12"/>
    </row>
    <row r="3" spans="1:21">
      <c r="A3" s="173" t="s">
        <v>173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2"/>
      <c r="T3" s="12"/>
      <c r="U3" s="12"/>
    </row>
    <row r="4" spans="1:21">
      <c r="A4" s="28"/>
      <c r="B4" s="28"/>
      <c r="C4" s="28"/>
      <c r="D4" s="28"/>
      <c r="E4" s="97"/>
      <c r="F4" s="97"/>
      <c r="G4" s="97"/>
      <c r="H4" s="28"/>
      <c r="I4" s="54"/>
      <c r="J4" s="31"/>
      <c r="K4" s="31"/>
      <c r="L4" s="28"/>
      <c r="M4" s="62"/>
      <c r="N4" s="28"/>
      <c r="O4" s="35"/>
      <c r="P4" s="28"/>
      <c r="Q4" s="28"/>
      <c r="R4" s="28"/>
      <c r="S4" s="12"/>
      <c r="T4" s="12"/>
      <c r="U4" s="12"/>
    </row>
    <row r="5" spans="1:21" s="16" customFormat="1" ht="14.25" customHeight="1">
      <c r="A5" s="163" t="s">
        <v>53</v>
      </c>
      <c r="B5" s="163" t="s">
        <v>0</v>
      </c>
      <c r="C5" s="163" t="s">
        <v>52</v>
      </c>
      <c r="D5" s="163" t="s">
        <v>80</v>
      </c>
      <c r="E5" s="182" t="s">
        <v>127</v>
      </c>
      <c r="F5" s="183"/>
      <c r="G5" s="183"/>
      <c r="H5" s="183"/>
      <c r="I5" s="183"/>
      <c r="J5" s="183"/>
      <c r="K5" s="183"/>
      <c r="L5" s="183"/>
      <c r="M5" s="183"/>
      <c r="N5" s="183"/>
      <c r="O5" s="184"/>
      <c r="P5" s="163" t="s">
        <v>88</v>
      </c>
      <c r="Q5" s="165" t="s">
        <v>89</v>
      </c>
      <c r="R5" s="180" t="s">
        <v>129</v>
      </c>
      <c r="S5" s="15"/>
      <c r="T5" s="15"/>
      <c r="U5" s="15"/>
    </row>
    <row r="6" spans="1:21" s="16" customFormat="1" ht="108" customHeight="1">
      <c r="A6" s="163"/>
      <c r="B6" s="163"/>
      <c r="C6" s="163"/>
      <c r="D6" s="163"/>
      <c r="E6" s="171" t="s">
        <v>191</v>
      </c>
      <c r="F6" s="171" t="s">
        <v>190</v>
      </c>
      <c r="G6" s="98" t="s">
        <v>188</v>
      </c>
      <c r="H6" s="14" t="s">
        <v>124</v>
      </c>
      <c r="I6" s="14" t="s">
        <v>170</v>
      </c>
      <c r="J6" s="59" t="s">
        <v>148</v>
      </c>
      <c r="K6" s="59" t="s">
        <v>150</v>
      </c>
      <c r="L6" s="59" t="s">
        <v>151</v>
      </c>
      <c r="M6" s="59" t="s">
        <v>177</v>
      </c>
      <c r="N6" s="59" t="s">
        <v>154</v>
      </c>
      <c r="O6" s="59" t="s">
        <v>155</v>
      </c>
      <c r="P6" s="163"/>
      <c r="Q6" s="166"/>
      <c r="R6" s="180"/>
      <c r="S6" s="15"/>
      <c r="T6" s="15"/>
      <c r="U6" s="15"/>
    </row>
    <row r="7" spans="1:21" s="16" customFormat="1" ht="15" customHeight="1">
      <c r="A7" s="163"/>
      <c r="B7" s="163"/>
      <c r="C7" s="163"/>
      <c r="D7" s="163"/>
      <c r="E7" s="175"/>
      <c r="F7" s="175"/>
      <c r="G7" s="58" t="s">
        <v>146</v>
      </c>
      <c r="H7" s="58" t="s">
        <v>146</v>
      </c>
      <c r="I7" s="58" t="s">
        <v>146</v>
      </c>
      <c r="J7" s="58" t="s">
        <v>146</v>
      </c>
      <c r="K7" s="58" t="s">
        <v>146</v>
      </c>
      <c r="L7" s="58" t="s">
        <v>146</v>
      </c>
      <c r="M7" s="58" t="s">
        <v>146</v>
      </c>
      <c r="N7" s="58" t="s">
        <v>146</v>
      </c>
      <c r="O7" s="58" t="s">
        <v>146</v>
      </c>
      <c r="P7" s="163"/>
      <c r="Q7" s="167"/>
      <c r="R7" s="180"/>
      <c r="S7" s="15"/>
      <c r="T7" s="15"/>
      <c r="U7" s="15"/>
    </row>
    <row r="8" spans="1:21" s="10" customFormat="1" ht="61.5" customHeight="1">
      <c r="A8" s="5" t="s">
        <v>10</v>
      </c>
      <c r="B8" s="5"/>
      <c r="C8" s="5"/>
      <c r="D8" s="5"/>
      <c r="E8" s="5"/>
      <c r="F8" s="5"/>
      <c r="G8" s="5"/>
      <c r="H8" s="11"/>
      <c r="I8" s="11"/>
      <c r="J8" s="11"/>
      <c r="K8" s="11"/>
      <c r="L8" s="11"/>
      <c r="M8" s="11"/>
      <c r="N8" s="11"/>
      <c r="O8" s="11"/>
      <c r="P8" s="23"/>
      <c r="Q8" s="3"/>
      <c r="R8" s="4"/>
      <c r="S8" s="9"/>
      <c r="T8" s="143"/>
      <c r="U8" s="148"/>
    </row>
    <row r="9" spans="1:21" s="10" customFormat="1" ht="138" customHeight="1">
      <c r="A9" s="6" t="s">
        <v>108</v>
      </c>
      <c r="B9" s="7" t="s">
        <v>1</v>
      </c>
      <c r="C9" s="8" t="s">
        <v>60</v>
      </c>
      <c r="D9" s="8" t="s">
        <v>41</v>
      </c>
      <c r="E9" s="107"/>
      <c r="F9" s="107">
        <v>265.33</v>
      </c>
      <c r="G9" s="107">
        <v>268</v>
      </c>
      <c r="H9" s="2">
        <v>245</v>
      </c>
      <c r="I9" s="2">
        <v>350</v>
      </c>
      <c r="J9" s="2">
        <v>350</v>
      </c>
      <c r="K9" s="2">
        <v>325</v>
      </c>
      <c r="L9" s="2">
        <v>290</v>
      </c>
      <c r="M9" s="2">
        <v>220</v>
      </c>
      <c r="N9" s="2">
        <v>320</v>
      </c>
      <c r="O9" s="2">
        <v>340</v>
      </c>
      <c r="P9" s="8">
        <f>COUNT(E9:O9)</f>
        <v>10</v>
      </c>
      <c r="Q9" s="1">
        <f>STDEVA(E9:O9)/(SUM(E9:O9)/COUNTIF(E9:O9,"&gt;0"))</f>
        <v>0.15576475122137057</v>
      </c>
      <c r="R9" s="4">
        <f>1/P9*(SUM(E9:O9))</f>
        <v>297.33300000000003</v>
      </c>
      <c r="S9" s="9"/>
      <c r="T9" s="143"/>
      <c r="U9" s="150"/>
    </row>
    <row r="10" spans="1:21" s="10" customFormat="1" ht="72" customHeight="1">
      <c r="A10" s="6" t="s">
        <v>109</v>
      </c>
      <c r="B10" s="7" t="s">
        <v>1</v>
      </c>
      <c r="C10" s="8" t="s">
        <v>212</v>
      </c>
      <c r="D10" s="149" t="s">
        <v>234</v>
      </c>
      <c r="E10" s="107">
        <v>160</v>
      </c>
      <c r="F10" s="107">
        <v>174</v>
      </c>
      <c r="G10" s="107">
        <v>208</v>
      </c>
      <c r="H10" s="2">
        <v>220</v>
      </c>
      <c r="I10" s="2"/>
      <c r="J10" s="2"/>
      <c r="K10" s="2"/>
      <c r="L10" s="2"/>
      <c r="M10" s="2"/>
      <c r="N10" s="2"/>
      <c r="O10" s="2"/>
      <c r="P10" s="8">
        <f>COUNT(E10:O10)</f>
        <v>4</v>
      </c>
      <c r="Q10" s="1">
        <f>STDEVA(E10:O10)/(SUM(E10:O10)/COUNTIF(E10:O10,"&gt;0"))</f>
        <v>0.14782286446539342</v>
      </c>
      <c r="R10" s="4">
        <f>1/P10*(SUM(E10:O10))</f>
        <v>190.5</v>
      </c>
      <c r="S10" s="9"/>
      <c r="T10" s="9"/>
      <c r="U10" s="9"/>
    </row>
    <row r="11" spans="1:21" s="29" customFormat="1" ht="27.75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</row>
  </sheetData>
  <mergeCells count="13">
    <mergeCell ref="R5:R7"/>
    <mergeCell ref="A11:R11"/>
    <mergeCell ref="Q1:R1"/>
    <mergeCell ref="A3:R3"/>
    <mergeCell ref="A5:A7"/>
    <mergeCell ref="B5:B7"/>
    <mergeCell ref="C5:C7"/>
    <mergeCell ref="D5:D7"/>
    <mergeCell ref="P5:P7"/>
    <mergeCell ref="Q5:Q7"/>
    <mergeCell ref="E6:E7"/>
    <mergeCell ref="F6:F7"/>
    <mergeCell ref="E5:O5"/>
  </mergeCells>
  <pageMargins left="0.35433070866141736" right="0.19685039370078741" top="0.31496062992125984" bottom="0.27559055118110237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workbookViewId="0">
      <selection activeCell="M2" sqref="M1:O1048576"/>
    </sheetView>
  </sheetViews>
  <sheetFormatPr defaultRowHeight="15"/>
  <cols>
    <col min="1" max="1" width="24.7109375" style="12" customWidth="1"/>
    <col min="2" max="2" width="10.140625" style="12" customWidth="1"/>
    <col min="3" max="3" width="32.85546875" style="12" customWidth="1"/>
    <col min="4" max="4" width="23.7109375" style="12" customWidth="1"/>
    <col min="5" max="5" width="14" style="27" customWidth="1"/>
    <col min="6" max="7" width="14" style="96" customWidth="1"/>
    <col min="8" max="8" width="14" style="27" customWidth="1"/>
    <col min="9" max="9" width="14" style="61" customWidth="1"/>
    <col min="10" max="10" width="14" style="30" customWidth="1"/>
    <col min="11" max="11" width="13.140625" style="27" customWidth="1"/>
    <col min="12" max="12" width="12.140625" style="27" customWidth="1"/>
    <col min="13" max="13" width="19" style="27" customWidth="1"/>
    <col min="14" max="16" width="9.140625" style="27"/>
    <col min="17" max="16384" width="9.140625" style="12"/>
  </cols>
  <sheetData>
    <row r="1" spans="1:16" ht="19.5" customHeight="1">
      <c r="K1" s="164" t="s">
        <v>132</v>
      </c>
      <c r="L1" s="164"/>
      <c r="N1" s="12"/>
      <c r="O1" s="12"/>
      <c r="P1" s="12"/>
    </row>
    <row r="2" spans="1:16">
      <c r="N2" s="12"/>
      <c r="O2" s="12"/>
      <c r="P2" s="12"/>
    </row>
    <row r="3" spans="1:16">
      <c r="A3" s="173" t="s">
        <v>174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55"/>
      <c r="N3" s="12"/>
      <c r="O3" s="12"/>
      <c r="P3" s="12"/>
    </row>
    <row r="4" spans="1:16">
      <c r="A4" s="28"/>
      <c r="B4" s="28"/>
      <c r="C4" s="28"/>
      <c r="D4" s="28"/>
      <c r="E4" s="28"/>
      <c r="F4" s="97"/>
      <c r="G4" s="97"/>
      <c r="H4" s="28"/>
      <c r="I4" s="62"/>
      <c r="J4" s="31"/>
      <c r="K4" s="28"/>
      <c r="L4" s="28"/>
      <c r="N4" s="12"/>
      <c r="O4" s="12"/>
      <c r="P4" s="12"/>
    </row>
    <row r="6" spans="1:16" s="16" customFormat="1" ht="14.25" customHeight="1">
      <c r="A6" s="163" t="s">
        <v>53</v>
      </c>
      <c r="B6" s="163" t="s">
        <v>0</v>
      </c>
      <c r="C6" s="163" t="s">
        <v>52</v>
      </c>
      <c r="D6" s="163" t="s">
        <v>80</v>
      </c>
      <c r="E6" s="182" t="s">
        <v>127</v>
      </c>
      <c r="F6" s="183"/>
      <c r="G6" s="183"/>
      <c r="H6" s="183"/>
      <c r="I6" s="184"/>
      <c r="J6" s="163" t="s">
        <v>88</v>
      </c>
      <c r="K6" s="165" t="s">
        <v>89</v>
      </c>
      <c r="L6" s="180" t="s">
        <v>129</v>
      </c>
      <c r="M6" s="15"/>
      <c r="N6" s="15"/>
      <c r="O6" s="15"/>
    </row>
    <row r="7" spans="1:16" s="16" customFormat="1" ht="44.25" customHeight="1">
      <c r="A7" s="163"/>
      <c r="B7" s="163"/>
      <c r="C7" s="163"/>
      <c r="D7" s="163"/>
      <c r="E7" s="171" t="s">
        <v>178</v>
      </c>
      <c r="F7" s="56" t="s">
        <v>152</v>
      </c>
      <c r="G7" s="56" t="s">
        <v>188</v>
      </c>
      <c r="H7" s="56" t="s">
        <v>124</v>
      </c>
      <c r="I7" s="56" t="s">
        <v>153</v>
      </c>
      <c r="J7" s="163"/>
      <c r="K7" s="166"/>
      <c r="L7" s="180"/>
      <c r="M7" s="15"/>
      <c r="N7" s="15"/>
      <c r="O7" s="15"/>
    </row>
    <row r="8" spans="1:16" s="16" customFormat="1" ht="18" customHeight="1">
      <c r="A8" s="163"/>
      <c r="B8" s="163"/>
      <c r="C8" s="163"/>
      <c r="D8" s="163"/>
      <c r="E8" s="172"/>
      <c r="F8" s="56" t="s">
        <v>146</v>
      </c>
      <c r="G8" s="56" t="s">
        <v>146</v>
      </c>
      <c r="H8" s="56" t="s">
        <v>146</v>
      </c>
      <c r="I8" s="56" t="s">
        <v>146</v>
      </c>
      <c r="J8" s="163"/>
      <c r="K8" s="167"/>
      <c r="L8" s="180"/>
      <c r="M8" s="15"/>
      <c r="N8" s="15"/>
      <c r="O8" s="15"/>
    </row>
    <row r="9" spans="1:16" s="10" customFormat="1" ht="33.75" customHeight="1">
      <c r="A9" s="5" t="s">
        <v>11</v>
      </c>
      <c r="B9" s="5"/>
      <c r="C9" s="5"/>
      <c r="D9" s="5"/>
      <c r="E9" s="26"/>
      <c r="F9" s="26"/>
      <c r="G9" s="26"/>
      <c r="H9" s="26"/>
      <c r="I9" s="26"/>
      <c r="J9" s="23"/>
      <c r="K9" s="3"/>
      <c r="L9" s="4"/>
      <c r="M9" s="9"/>
      <c r="N9" s="9"/>
      <c r="O9" s="9"/>
    </row>
    <row r="10" spans="1:16" s="10" customFormat="1" ht="91.5" customHeight="1">
      <c r="A10" s="6" t="s">
        <v>110</v>
      </c>
      <c r="B10" s="7" t="s">
        <v>1</v>
      </c>
      <c r="C10" s="8" t="s">
        <v>100</v>
      </c>
      <c r="D10" s="8" t="s">
        <v>42</v>
      </c>
      <c r="E10" s="104"/>
      <c r="F10" s="2">
        <v>120</v>
      </c>
      <c r="G10" s="2">
        <v>158</v>
      </c>
      <c r="H10" s="2">
        <v>180</v>
      </c>
      <c r="I10" s="2">
        <v>123.2</v>
      </c>
      <c r="J10" s="8">
        <f>COUNT(E10:I10)</f>
        <v>4</v>
      </c>
      <c r="K10" s="1">
        <f>STDEVA(E10:I10)/(SUM(E10:I10)/COUNTIF(E10:I10,"&gt;0"))</f>
        <v>0.19843191997377965</v>
      </c>
      <c r="L10" s="4">
        <f>1/J10*(SUM(E10:I10))</f>
        <v>145.30000000000001</v>
      </c>
      <c r="M10" s="9"/>
      <c r="N10" s="9"/>
      <c r="O10" s="9"/>
    </row>
    <row r="11" spans="1:16" s="10" customFormat="1" ht="76.5" customHeight="1">
      <c r="A11" s="6" t="s">
        <v>111</v>
      </c>
      <c r="B11" s="7" t="s">
        <v>1</v>
      </c>
      <c r="C11" s="8" t="s">
        <v>43</v>
      </c>
      <c r="D11" s="8" t="s">
        <v>213</v>
      </c>
      <c r="E11" s="104"/>
      <c r="F11" s="2">
        <v>144</v>
      </c>
      <c r="G11" s="2">
        <v>176</v>
      </c>
      <c r="H11" s="2">
        <v>195</v>
      </c>
      <c r="I11" s="2">
        <v>131</v>
      </c>
      <c r="J11" s="8">
        <f>COUNT(E11:I11)</f>
        <v>4</v>
      </c>
      <c r="K11" s="1">
        <f>STDEVA(E11:I11)/(SUM(E11:I11)/COUNTIF(E11:I11,"&gt;0"))</f>
        <v>0.18119612180547859</v>
      </c>
      <c r="L11" s="4">
        <f>1/J11*(SUM(E11:I11))</f>
        <v>161.5</v>
      </c>
      <c r="M11" s="9"/>
      <c r="N11" s="9"/>
      <c r="O11" s="9"/>
    </row>
    <row r="12" spans="1:16" s="10" customFormat="1" ht="76.5" customHeight="1">
      <c r="A12" s="6" t="s">
        <v>140</v>
      </c>
      <c r="B12" s="7" t="s">
        <v>1</v>
      </c>
      <c r="C12" s="8" t="s">
        <v>141</v>
      </c>
      <c r="D12" s="8" t="s">
        <v>213</v>
      </c>
      <c r="E12" s="57">
        <v>158.18</v>
      </c>
      <c r="F12" s="2">
        <v>152</v>
      </c>
      <c r="G12" s="2">
        <v>198</v>
      </c>
      <c r="H12" s="2"/>
      <c r="I12" s="2"/>
      <c r="J12" s="8">
        <f>COUNT(E12:I12)</f>
        <v>3</v>
      </c>
      <c r="K12" s="1">
        <f>STDEVA(E12:I12)/(SUM(E12:I12)/COUNTIF(E12:I12,"&gt;0"))</f>
        <v>0.14738513692602526</v>
      </c>
      <c r="L12" s="4">
        <f>1/J12*(SUM(E12:I12))</f>
        <v>169.39333333333332</v>
      </c>
      <c r="M12" s="9"/>
      <c r="N12" s="9"/>
      <c r="O12" s="9"/>
    </row>
  </sheetData>
  <mergeCells count="11">
    <mergeCell ref="A3:L3"/>
    <mergeCell ref="K1:L1"/>
    <mergeCell ref="A6:A8"/>
    <mergeCell ref="B6:B8"/>
    <mergeCell ref="C6:C8"/>
    <mergeCell ref="D6:D8"/>
    <mergeCell ref="J6:J8"/>
    <mergeCell ref="K6:K8"/>
    <mergeCell ref="E7:E8"/>
    <mergeCell ref="L6:L8"/>
    <mergeCell ref="E6:I6"/>
  </mergeCells>
  <pageMargins left="0.35433070866141736" right="0.19685039370078741" top="0.31496062992125984" bottom="0.27559055118110237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80" zoomScaleNormal="80" workbookViewId="0">
      <selection activeCell="M1" sqref="M1:P1048576"/>
    </sheetView>
  </sheetViews>
  <sheetFormatPr defaultRowHeight="15"/>
  <cols>
    <col min="1" max="1" width="23.7109375" style="12" customWidth="1"/>
    <col min="2" max="2" width="11.85546875" style="12" customWidth="1"/>
    <col min="3" max="3" width="33.7109375" style="12" customWidth="1"/>
    <col min="4" max="4" width="34.28515625" style="12" customWidth="1"/>
    <col min="5" max="5" width="16.5703125" style="13" customWidth="1"/>
    <col min="6" max="8" width="16.5703125" style="96" customWidth="1"/>
    <col min="9" max="9" width="16.5703125" style="27" customWidth="1"/>
    <col min="10" max="10" width="11" style="13" customWidth="1"/>
    <col min="11" max="11" width="13.140625" style="13" customWidth="1"/>
    <col min="12" max="12" width="12.140625" style="13" customWidth="1"/>
    <col min="13" max="15" width="9.140625" style="13"/>
    <col min="16" max="16384" width="9.140625" style="12"/>
  </cols>
  <sheetData>
    <row r="1" spans="1:15">
      <c r="K1" s="164" t="s">
        <v>133</v>
      </c>
      <c r="L1" s="164"/>
    </row>
    <row r="3" spans="1:15">
      <c r="A3" s="173" t="s">
        <v>175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55"/>
      <c r="N3" s="55"/>
      <c r="O3" s="55"/>
    </row>
    <row r="5" spans="1:15" s="16" customFormat="1" ht="14.25" customHeight="1">
      <c r="A5" s="163" t="s">
        <v>53</v>
      </c>
      <c r="B5" s="163" t="s">
        <v>0</v>
      </c>
      <c r="C5" s="163" t="s">
        <v>52</v>
      </c>
      <c r="D5" s="163" t="s">
        <v>80</v>
      </c>
      <c r="E5" s="182" t="s">
        <v>127</v>
      </c>
      <c r="F5" s="183"/>
      <c r="G5" s="183"/>
      <c r="H5" s="183"/>
      <c r="I5" s="184"/>
      <c r="J5" s="163" t="s">
        <v>88</v>
      </c>
      <c r="K5" s="165" t="s">
        <v>89</v>
      </c>
      <c r="L5" s="180" t="s">
        <v>90</v>
      </c>
      <c r="M5" s="15"/>
      <c r="N5" s="15"/>
    </row>
    <row r="6" spans="1:15" s="16" customFormat="1" ht="58.5" customHeight="1">
      <c r="A6" s="163"/>
      <c r="B6" s="163"/>
      <c r="C6" s="163"/>
      <c r="D6" s="163"/>
      <c r="E6" s="185" t="s">
        <v>192</v>
      </c>
      <c r="F6" s="185" t="s">
        <v>193</v>
      </c>
      <c r="G6" s="56" t="s">
        <v>124</v>
      </c>
      <c r="H6" s="56" t="s">
        <v>188</v>
      </c>
      <c r="I6" s="56" t="s">
        <v>170</v>
      </c>
      <c r="J6" s="163"/>
      <c r="K6" s="166"/>
      <c r="L6" s="180"/>
      <c r="M6" s="15"/>
      <c r="N6" s="15"/>
    </row>
    <row r="7" spans="1:15" s="16" customFormat="1" ht="43.5" customHeight="1">
      <c r="A7" s="163"/>
      <c r="B7" s="163"/>
      <c r="C7" s="163"/>
      <c r="D7" s="163"/>
      <c r="E7" s="186"/>
      <c r="F7" s="186"/>
      <c r="G7" s="56" t="s">
        <v>147</v>
      </c>
      <c r="H7" s="56" t="s">
        <v>147</v>
      </c>
      <c r="I7" s="56" t="s">
        <v>147</v>
      </c>
      <c r="J7" s="163"/>
      <c r="K7" s="167"/>
      <c r="L7" s="180"/>
      <c r="M7" s="15"/>
      <c r="N7" s="15"/>
    </row>
    <row r="8" spans="1:15" s="10" customFormat="1" ht="43.5" customHeight="1">
      <c r="A8" s="5" t="s">
        <v>12</v>
      </c>
      <c r="B8" s="5"/>
      <c r="C8" s="5"/>
      <c r="D8" s="5"/>
      <c r="E8" s="108"/>
      <c r="F8" s="11"/>
      <c r="G8" s="11"/>
      <c r="H8" s="11"/>
      <c r="I8" s="11"/>
      <c r="J8" s="23"/>
      <c r="K8" s="3"/>
      <c r="L8" s="4"/>
      <c r="M8" s="9"/>
      <c r="N8" s="9"/>
    </row>
    <row r="9" spans="1:15" s="10" customFormat="1" ht="96.75" customHeight="1">
      <c r="A9" s="6" t="s">
        <v>71</v>
      </c>
      <c r="B9" s="7" t="s">
        <v>1</v>
      </c>
      <c r="C9" s="8" t="s">
        <v>61</v>
      </c>
      <c r="D9" s="8" t="s">
        <v>44</v>
      </c>
      <c r="E9" s="104"/>
      <c r="F9" s="57"/>
      <c r="G9" s="57">
        <v>320</v>
      </c>
      <c r="H9" s="57">
        <v>296</v>
      </c>
      <c r="I9" s="57">
        <v>368.75</v>
      </c>
      <c r="J9" s="8">
        <f t="shared" ref="J9:J14" si="0">COUNT(E9:I9)</f>
        <v>3</v>
      </c>
      <c r="K9" s="1">
        <f t="shared" ref="K9:K14" si="1">STDEVA(E9:I9)/(SUM(E9:I9)/COUNTIF(E9:I9,"&gt;0"))</f>
        <v>0.11293232313411178</v>
      </c>
      <c r="L9" s="4">
        <f t="shared" ref="L9:L14" si="2">1/J9*(SUM(E9:I9))</f>
        <v>328.25</v>
      </c>
      <c r="M9" s="9"/>
      <c r="N9" s="9"/>
    </row>
    <row r="10" spans="1:15" s="10" customFormat="1" ht="85.5" customHeight="1">
      <c r="A10" s="6" t="s">
        <v>72</v>
      </c>
      <c r="B10" s="7" t="s">
        <v>1</v>
      </c>
      <c r="C10" s="8" t="s">
        <v>62</v>
      </c>
      <c r="D10" s="8" t="s">
        <v>45</v>
      </c>
      <c r="E10" s="104"/>
      <c r="F10" s="57"/>
      <c r="G10" s="57">
        <v>350</v>
      </c>
      <c r="H10" s="57">
        <v>309</v>
      </c>
      <c r="I10" s="57">
        <v>350</v>
      </c>
      <c r="J10" s="8">
        <f t="shared" si="0"/>
        <v>3</v>
      </c>
      <c r="K10" s="1">
        <f t="shared" si="1"/>
        <v>7.0380657195563898E-2</v>
      </c>
      <c r="L10" s="4">
        <f t="shared" si="2"/>
        <v>336.33333333333331</v>
      </c>
      <c r="M10" s="9"/>
      <c r="N10" s="9"/>
    </row>
    <row r="11" spans="1:15" s="10" customFormat="1" ht="154.5" customHeight="1">
      <c r="A11" s="6" t="s">
        <v>73</v>
      </c>
      <c r="B11" s="7" t="s">
        <v>1</v>
      </c>
      <c r="C11" s="8" t="s">
        <v>46</v>
      </c>
      <c r="D11" s="8" t="s">
        <v>45</v>
      </c>
      <c r="E11" s="104"/>
      <c r="F11" s="57"/>
      <c r="G11" s="57">
        <v>320</v>
      </c>
      <c r="H11" s="57">
        <v>289</v>
      </c>
      <c r="I11" s="57">
        <v>325</v>
      </c>
      <c r="J11" s="8">
        <f t="shared" si="0"/>
        <v>3</v>
      </c>
      <c r="K11" s="1">
        <f t="shared" si="1"/>
        <v>6.2640695830021728E-2</v>
      </c>
      <c r="L11" s="4">
        <f t="shared" si="2"/>
        <v>311.33333333333331</v>
      </c>
      <c r="M11" s="9"/>
      <c r="N11" s="9"/>
    </row>
    <row r="12" spans="1:15" s="10" customFormat="1" ht="94.5" customHeight="1">
      <c r="A12" s="6" t="s">
        <v>74</v>
      </c>
      <c r="B12" s="7" t="s">
        <v>1</v>
      </c>
      <c r="C12" s="8" t="s">
        <v>63</v>
      </c>
      <c r="D12" s="8" t="s">
        <v>44</v>
      </c>
      <c r="E12" s="104"/>
      <c r="F12" s="57"/>
      <c r="G12" s="57">
        <v>350</v>
      </c>
      <c r="H12" s="57">
        <v>335</v>
      </c>
      <c r="I12" s="57">
        <v>475</v>
      </c>
      <c r="J12" s="8">
        <f t="shared" si="0"/>
        <v>3</v>
      </c>
      <c r="K12" s="1">
        <f t="shared" si="1"/>
        <v>0.19879056133793471</v>
      </c>
      <c r="L12" s="4">
        <f t="shared" si="2"/>
        <v>386.66666666666663</v>
      </c>
      <c r="M12" s="9"/>
      <c r="N12" s="9"/>
    </row>
    <row r="13" spans="1:15" s="10" customFormat="1" ht="51.75" customHeight="1">
      <c r="A13" s="32" t="s">
        <v>112</v>
      </c>
      <c r="B13" s="7" t="s">
        <v>1</v>
      </c>
      <c r="C13" s="8" t="s">
        <v>101</v>
      </c>
      <c r="D13" s="8" t="s">
        <v>227</v>
      </c>
      <c r="E13" s="109">
        <v>276.67</v>
      </c>
      <c r="F13" s="57">
        <v>270</v>
      </c>
      <c r="G13" s="57">
        <v>350</v>
      </c>
      <c r="H13" s="57">
        <v>293</v>
      </c>
      <c r="I13" s="57"/>
      <c r="J13" s="8">
        <f t="shared" si="0"/>
        <v>4</v>
      </c>
      <c r="K13" s="1">
        <f t="shared" si="1"/>
        <v>0.12225952292883857</v>
      </c>
      <c r="L13" s="4">
        <f t="shared" si="2"/>
        <v>297.41750000000002</v>
      </c>
      <c r="M13" s="9"/>
      <c r="N13" s="9"/>
    </row>
    <row r="14" spans="1:15" s="10" customFormat="1" ht="49.5" customHeight="1">
      <c r="A14" s="32" t="s">
        <v>113</v>
      </c>
      <c r="B14" s="7" t="s">
        <v>1</v>
      </c>
      <c r="C14" s="8" t="s">
        <v>102</v>
      </c>
      <c r="D14" s="8" t="s">
        <v>228</v>
      </c>
      <c r="E14" s="104"/>
      <c r="F14" s="57"/>
      <c r="G14" s="57">
        <v>330</v>
      </c>
      <c r="H14" s="57">
        <v>283</v>
      </c>
      <c r="I14" s="57">
        <v>400</v>
      </c>
      <c r="J14" s="8">
        <f t="shared" si="0"/>
        <v>3</v>
      </c>
      <c r="K14" s="1">
        <f t="shared" si="1"/>
        <v>0.17436004446658912</v>
      </c>
      <c r="L14" s="4">
        <f t="shared" si="2"/>
        <v>337.66666666666663</v>
      </c>
      <c r="M14" s="9"/>
      <c r="N14" s="9"/>
    </row>
    <row r="25" spans="10:10">
      <c r="J25" s="13" t="s">
        <v>125</v>
      </c>
    </row>
  </sheetData>
  <mergeCells count="12">
    <mergeCell ref="K1:L1"/>
    <mergeCell ref="A3:L3"/>
    <mergeCell ref="J5:J7"/>
    <mergeCell ref="K5:K7"/>
    <mergeCell ref="L5:L7"/>
    <mergeCell ref="E6:E7"/>
    <mergeCell ref="F6:F7"/>
    <mergeCell ref="E5:I5"/>
    <mergeCell ref="A5:A7"/>
    <mergeCell ref="B5:B7"/>
    <mergeCell ref="C5:C7"/>
    <mergeCell ref="D5:D7"/>
  </mergeCells>
  <pageMargins left="0.35433070866141736" right="0.19685039370078741" top="0.31496062992125984" bottom="0.27559055118110237" header="0.31496062992125984" footer="0.31496062992125984"/>
  <pageSetup paperSize="9" scale="53" fitToHeight="1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="90" zoomScaleNormal="90" workbookViewId="0">
      <selection activeCell="O1" sqref="O1:P1048576"/>
    </sheetView>
  </sheetViews>
  <sheetFormatPr defaultRowHeight="15"/>
  <cols>
    <col min="1" max="1" width="20.42578125" style="42" customWidth="1"/>
    <col min="2" max="2" width="10.7109375" style="42" customWidth="1"/>
    <col min="3" max="3" width="38.140625" style="42" customWidth="1"/>
    <col min="4" max="4" width="26.42578125" style="42" customWidth="1"/>
    <col min="5" max="6" width="15.28515625" style="81" customWidth="1"/>
    <col min="7" max="11" width="15.28515625" style="82" customWidth="1"/>
    <col min="12" max="12" width="12.140625" style="82" customWidth="1"/>
    <col min="13" max="13" width="11.42578125" style="82" customWidth="1"/>
    <col min="14" max="14" width="12.140625" style="82" customWidth="1"/>
    <col min="15" max="17" width="9.140625" style="13"/>
    <col min="18" max="16384" width="9.140625" style="12"/>
  </cols>
  <sheetData>
    <row r="1" spans="1:17" s="88" customFormat="1" ht="19.5" customHeight="1">
      <c r="E1" s="89"/>
      <c r="F1" s="89"/>
      <c r="G1" s="90"/>
      <c r="L1" s="187" t="s">
        <v>142</v>
      </c>
      <c r="M1" s="187"/>
      <c r="N1" s="187"/>
    </row>
    <row r="2" spans="1:17" s="88" customFormat="1" ht="15.75">
      <c r="E2" s="89"/>
      <c r="F2" s="89"/>
      <c r="G2" s="90"/>
      <c r="H2" s="90"/>
      <c r="I2" s="94"/>
      <c r="J2" s="112"/>
      <c r="K2" s="90"/>
      <c r="L2" s="90"/>
      <c r="M2" s="90"/>
      <c r="N2" s="90"/>
    </row>
    <row r="3" spans="1:17" s="88" customFormat="1" ht="15.75">
      <c r="A3" s="188" t="s">
        <v>179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7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12"/>
      <c r="P4" s="12"/>
      <c r="Q4" s="12"/>
    </row>
    <row r="5" spans="1:17" s="16" customFormat="1" ht="14.25" customHeight="1">
      <c r="A5" s="163" t="s">
        <v>53</v>
      </c>
      <c r="B5" s="163" t="s">
        <v>0</v>
      </c>
      <c r="C5" s="163" t="s">
        <v>52</v>
      </c>
      <c r="D5" s="163" t="s">
        <v>80</v>
      </c>
      <c r="E5" s="189" t="s">
        <v>127</v>
      </c>
      <c r="F5" s="183"/>
      <c r="G5" s="183"/>
      <c r="H5" s="183"/>
      <c r="I5" s="183"/>
      <c r="J5" s="183"/>
      <c r="K5" s="184"/>
      <c r="L5" s="163" t="s">
        <v>88</v>
      </c>
      <c r="M5" s="165" t="s">
        <v>89</v>
      </c>
      <c r="N5" s="180" t="s">
        <v>181</v>
      </c>
      <c r="O5" s="15"/>
      <c r="P5" s="15"/>
      <c r="Q5" s="15"/>
    </row>
    <row r="6" spans="1:17" s="16" customFormat="1" ht="71.25" customHeight="1">
      <c r="A6" s="163"/>
      <c r="B6" s="163"/>
      <c r="C6" s="163"/>
      <c r="D6" s="163"/>
      <c r="E6" s="69" t="s">
        <v>157</v>
      </c>
      <c r="F6" s="69" t="s">
        <v>124</v>
      </c>
      <c r="G6" s="69" t="s">
        <v>159</v>
      </c>
      <c r="H6" s="69" t="s">
        <v>160</v>
      </c>
      <c r="I6" s="93" t="s">
        <v>180</v>
      </c>
      <c r="J6" s="110" t="s">
        <v>188</v>
      </c>
      <c r="K6" s="69" t="s">
        <v>143</v>
      </c>
      <c r="L6" s="163"/>
      <c r="M6" s="166"/>
      <c r="N6" s="180"/>
      <c r="O6" s="15"/>
      <c r="P6" s="15"/>
      <c r="Q6" s="15"/>
    </row>
    <row r="7" spans="1:17" s="16" customFormat="1" ht="25.5" customHeight="1">
      <c r="A7" s="163"/>
      <c r="B7" s="163"/>
      <c r="C7" s="163"/>
      <c r="D7" s="163"/>
      <c r="E7" s="69" t="s">
        <v>147</v>
      </c>
      <c r="F7" s="69" t="s">
        <v>147</v>
      </c>
      <c r="G7" s="69" t="s">
        <v>147</v>
      </c>
      <c r="H7" s="69" t="s">
        <v>147</v>
      </c>
      <c r="I7" s="93" t="s">
        <v>147</v>
      </c>
      <c r="J7" s="110" t="s">
        <v>147</v>
      </c>
      <c r="K7" s="69" t="s">
        <v>147</v>
      </c>
      <c r="L7" s="163"/>
      <c r="M7" s="167"/>
      <c r="N7" s="180"/>
      <c r="O7" s="15"/>
      <c r="P7" s="15"/>
      <c r="Q7" s="15"/>
    </row>
    <row r="8" spans="1:17" s="10" customFormat="1" ht="45.75" customHeight="1">
      <c r="A8" s="43" t="s">
        <v>13</v>
      </c>
      <c r="B8" s="43"/>
      <c r="C8" s="43"/>
      <c r="D8" s="43"/>
      <c r="E8" s="18"/>
      <c r="F8" s="18"/>
      <c r="G8" s="18"/>
      <c r="H8" s="18"/>
      <c r="I8" s="18"/>
      <c r="J8" s="18"/>
      <c r="K8" s="18"/>
      <c r="L8" s="84"/>
      <c r="M8" s="85"/>
      <c r="N8" s="91"/>
      <c r="O8" s="9"/>
      <c r="P8" s="9"/>
      <c r="Q8" s="9"/>
    </row>
    <row r="9" spans="1:17" s="10" customFormat="1" ht="76.5" customHeight="1">
      <c r="A9" s="86" t="s">
        <v>75</v>
      </c>
      <c r="B9" s="45" t="s">
        <v>14</v>
      </c>
      <c r="C9" s="8" t="s">
        <v>86</v>
      </c>
      <c r="D9" s="8" t="s">
        <v>235</v>
      </c>
      <c r="E9" s="50">
        <v>38</v>
      </c>
      <c r="F9" s="50">
        <v>48</v>
      </c>
      <c r="G9" s="50">
        <v>33</v>
      </c>
      <c r="H9" s="50">
        <v>37</v>
      </c>
      <c r="I9" s="50">
        <v>42</v>
      </c>
      <c r="J9" s="50">
        <v>39.35</v>
      </c>
      <c r="K9" s="50">
        <v>43.75</v>
      </c>
      <c r="L9" s="46">
        <f t="shared" ref="L9:L16" si="0">COUNT(E9:K9)</f>
        <v>7</v>
      </c>
      <c r="M9" s="47">
        <f t="shared" ref="M9:M16" si="1">STDEVA(E9:K9)/(SUM(E9:K9)/COUNTIF(E9:K9,"&gt;0"))</f>
        <v>0.12212737062921389</v>
      </c>
      <c r="N9" s="44">
        <f t="shared" ref="N9:N16" si="2">1/L9*(SUM(E9:K9))</f>
        <v>40.157142857142858</v>
      </c>
      <c r="O9" s="9"/>
      <c r="P9" s="9"/>
      <c r="Q9" s="9"/>
    </row>
    <row r="10" spans="1:17" s="10" customFormat="1" ht="68.25" customHeight="1">
      <c r="A10" s="86" t="s">
        <v>76</v>
      </c>
      <c r="B10" s="45" t="s">
        <v>14</v>
      </c>
      <c r="C10" s="8" t="s">
        <v>87</v>
      </c>
      <c r="D10" s="8" t="s">
        <v>236</v>
      </c>
      <c r="E10" s="50">
        <v>43</v>
      </c>
      <c r="F10" s="50">
        <v>45</v>
      </c>
      <c r="G10" s="50">
        <v>40</v>
      </c>
      <c r="H10" s="50"/>
      <c r="I10" s="50">
        <v>52</v>
      </c>
      <c r="J10" s="50">
        <v>40.33</v>
      </c>
      <c r="K10" s="50">
        <v>50</v>
      </c>
      <c r="L10" s="46">
        <f t="shared" si="0"/>
        <v>6</v>
      </c>
      <c r="M10" s="47">
        <f t="shared" si="1"/>
        <v>0.11088254904250498</v>
      </c>
      <c r="N10" s="44">
        <f t="shared" si="2"/>
        <v>45.054999999999993</v>
      </c>
      <c r="O10" s="9"/>
      <c r="P10" s="9"/>
      <c r="Q10" s="9"/>
    </row>
    <row r="11" spans="1:17" s="10" customFormat="1" ht="141" customHeight="1">
      <c r="A11" s="86" t="s">
        <v>114</v>
      </c>
      <c r="B11" s="45" t="s">
        <v>14</v>
      </c>
      <c r="C11" s="8" t="s">
        <v>214</v>
      </c>
      <c r="D11" s="8" t="s">
        <v>237</v>
      </c>
      <c r="E11" s="50">
        <v>76</v>
      </c>
      <c r="F11" s="50">
        <v>80</v>
      </c>
      <c r="G11" s="50"/>
      <c r="H11" s="50"/>
      <c r="I11" s="50">
        <v>102</v>
      </c>
      <c r="J11" s="50">
        <v>84</v>
      </c>
      <c r="K11" s="50">
        <v>125</v>
      </c>
      <c r="L11" s="46">
        <f t="shared" si="0"/>
        <v>5</v>
      </c>
      <c r="M11" s="47">
        <f t="shared" si="1"/>
        <v>0.21700430081641492</v>
      </c>
      <c r="N11" s="44">
        <f t="shared" si="2"/>
        <v>93.4</v>
      </c>
      <c r="O11" s="9"/>
      <c r="P11" s="9"/>
      <c r="Q11" s="9"/>
    </row>
    <row r="12" spans="1:17" s="10" customFormat="1" ht="140.25" customHeight="1">
      <c r="A12" s="86" t="s">
        <v>91</v>
      </c>
      <c r="B12" s="45" t="s">
        <v>1</v>
      </c>
      <c r="C12" s="8" t="s">
        <v>215</v>
      </c>
      <c r="D12" s="8" t="s">
        <v>238</v>
      </c>
      <c r="E12" s="50"/>
      <c r="F12" s="50">
        <v>150</v>
      </c>
      <c r="G12" s="50">
        <v>130</v>
      </c>
      <c r="H12" s="50">
        <v>140</v>
      </c>
      <c r="I12" s="50">
        <v>162</v>
      </c>
      <c r="J12" s="50">
        <v>146.88</v>
      </c>
      <c r="K12" s="50">
        <v>225</v>
      </c>
      <c r="L12" s="46">
        <f t="shared" si="0"/>
        <v>6</v>
      </c>
      <c r="M12" s="47">
        <f t="shared" si="1"/>
        <v>0.21413870816412664</v>
      </c>
      <c r="N12" s="44">
        <f t="shared" si="2"/>
        <v>158.97999999999999</v>
      </c>
      <c r="O12" s="9"/>
      <c r="P12" s="9"/>
      <c r="Q12" s="9"/>
    </row>
    <row r="13" spans="1:17" s="10" customFormat="1" ht="138.75" customHeight="1">
      <c r="A13" s="86" t="s">
        <v>92</v>
      </c>
      <c r="B13" s="45" t="s">
        <v>1</v>
      </c>
      <c r="C13" s="8" t="s">
        <v>64</v>
      </c>
      <c r="D13" s="8" t="s">
        <v>47</v>
      </c>
      <c r="E13" s="50"/>
      <c r="F13" s="50">
        <v>220</v>
      </c>
      <c r="G13" s="50">
        <v>140</v>
      </c>
      <c r="H13" s="50">
        <v>178</v>
      </c>
      <c r="I13" s="50">
        <v>250</v>
      </c>
      <c r="J13" s="50">
        <v>209.35</v>
      </c>
      <c r="K13" s="50">
        <v>287.5</v>
      </c>
      <c r="L13" s="46">
        <f t="shared" si="0"/>
        <v>6</v>
      </c>
      <c r="M13" s="47">
        <f t="shared" si="1"/>
        <v>0.24289950912346706</v>
      </c>
      <c r="N13" s="44">
        <f t="shared" si="2"/>
        <v>214.14166666666665</v>
      </c>
      <c r="O13" s="9"/>
      <c r="P13" s="9"/>
      <c r="Q13" s="9"/>
    </row>
    <row r="14" spans="1:17" s="10" customFormat="1" ht="154.5" customHeight="1">
      <c r="A14" s="86" t="s">
        <v>93</v>
      </c>
      <c r="B14" s="45" t="s">
        <v>1</v>
      </c>
      <c r="C14" s="8" t="s">
        <v>137</v>
      </c>
      <c r="D14" s="8" t="s">
        <v>48</v>
      </c>
      <c r="E14" s="50">
        <v>330</v>
      </c>
      <c r="F14" s="50">
        <v>300</v>
      </c>
      <c r="G14" s="50">
        <v>350</v>
      </c>
      <c r="H14" s="50"/>
      <c r="I14" s="50">
        <v>410</v>
      </c>
      <c r="J14" s="50">
        <v>322</v>
      </c>
      <c r="K14" s="50">
        <v>375</v>
      </c>
      <c r="L14" s="46">
        <f t="shared" si="0"/>
        <v>6</v>
      </c>
      <c r="M14" s="47">
        <f t="shared" si="1"/>
        <v>0.11413789812191202</v>
      </c>
      <c r="N14" s="44">
        <f t="shared" si="2"/>
        <v>347.83333333333331</v>
      </c>
      <c r="O14" s="9"/>
      <c r="P14" s="9"/>
      <c r="Q14" s="9"/>
    </row>
    <row r="15" spans="1:17" s="10" customFormat="1" ht="51" customHeight="1">
      <c r="A15" s="86" t="s">
        <v>77</v>
      </c>
      <c r="B15" s="45" t="s">
        <v>1</v>
      </c>
      <c r="C15" s="8" t="s">
        <v>216</v>
      </c>
      <c r="D15" s="8" t="s">
        <v>49</v>
      </c>
      <c r="E15" s="50"/>
      <c r="F15" s="50">
        <v>350</v>
      </c>
      <c r="G15" s="50"/>
      <c r="H15" s="50"/>
      <c r="I15" s="50">
        <v>500</v>
      </c>
      <c r="J15" s="50">
        <v>402</v>
      </c>
      <c r="K15" s="50">
        <v>500</v>
      </c>
      <c r="L15" s="46">
        <f t="shared" si="0"/>
        <v>4</v>
      </c>
      <c r="M15" s="47">
        <f t="shared" si="1"/>
        <v>0.17048543107392211</v>
      </c>
      <c r="N15" s="44">
        <f t="shared" si="2"/>
        <v>438</v>
      </c>
      <c r="O15" s="9"/>
      <c r="P15" s="9"/>
      <c r="Q15" s="9"/>
    </row>
    <row r="16" spans="1:17" ht="107.25" customHeight="1">
      <c r="A16" s="87" t="s">
        <v>138</v>
      </c>
      <c r="B16" s="87" t="s">
        <v>1</v>
      </c>
      <c r="C16" s="8" t="s">
        <v>139</v>
      </c>
      <c r="D16" s="8" t="s">
        <v>239</v>
      </c>
      <c r="E16" s="50">
        <v>65</v>
      </c>
      <c r="F16" s="50">
        <v>80</v>
      </c>
      <c r="G16" s="50"/>
      <c r="H16" s="50"/>
      <c r="I16" s="50">
        <v>100</v>
      </c>
      <c r="J16" s="50">
        <v>85</v>
      </c>
      <c r="K16" s="50"/>
      <c r="L16" s="46">
        <f t="shared" si="0"/>
        <v>4</v>
      </c>
      <c r="M16" s="47">
        <f t="shared" si="1"/>
        <v>0.1749546270271593</v>
      </c>
      <c r="N16" s="44">
        <f t="shared" si="2"/>
        <v>82.5</v>
      </c>
    </row>
  </sheetData>
  <mergeCells count="10">
    <mergeCell ref="L1:N1"/>
    <mergeCell ref="A3:N3"/>
    <mergeCell ref="A5:A7"/>
    <mergeCell ref="B5:B7"/>
    <mergeCell ref="C5:C7"/>
    <mergeCell ref="D5:D7"/>
    <mergeCell ref="L5:L7"/>
    <mergeCell ref="M5:M7"/>
    <mergeCell ref="N5:N7"/>
    <mergeCell ref="E5:K5"/>
  </mergeCells>
  <pageMargins left="0.35433070866141736" right="0.19685039370078741" top="0.31496062992125984" bottom="0.27559055118110237" header="0.31496062992125984" footer="0.31496062992125984"/>
  <pageSetup paperSize="9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topLeftCell="A16" zoomScale="70" zoomScaleNormal="70" workbookViewId="0">
      <selection activeCell="P25" sqref="P25"/>
    </sheetView>
  </sheetViews>
  <sheetFormatPr defaultRowHeight="15"/>
  <cols>
    <col min="1" max="1" width="26.85546875" style="12" customWidth="1"/>
    <col min="2" max="2" width="14.28515625" style="12" customWidth="1"/>
    <col min="3" max="3" width="45.140625" style="12" customWidth="1"/>
    <col min="4" max="4" width="33.140625" style="12" customWidth="1"/>
    <col min="5" max="5" width="16" style="39" customWidth="1"/>
    <col min="6" max="7" width="16" style="36" customWidth="1"/>
    <col min="8" max="8" width="16" style="30" customWidth="1"/>
    <col min="9" max="9" width="16" style="38" customWidth="1"/>
    <col min="10" max="10" width="16" style="125" customWidth="1"/>
    <col min="11" max="12" width="16" style="95" customWidth="1"/>
    <col min="13" max="13" width="16" style="99" customWidth="1"/>
    <col min="14" max="14" width="13.140625" style="13" customWidth="1"/>
    <col min="15" max="15" width="12.140625" style="13" customWidth="1"/>
    <col min="16" max="16" width="14.28515625" style="13" customWidth="1"/>
    <col min="17" max="18" width="9.140625" style="13"/>
    <col min="19" max="19" width="9.140625" style="12"/>
    <col min="20" max="24" width="9.140625" style="144"/>
    <col min="25" max="16384" width="9.140625" style="12"/>
  </cols>
  <sheetData>
    <row r="1" spans="1:29" ht="19.5" customHeight="1">
      <c r="N1" s="164" t="s">
        <v>134</v>
      </c>
      <c r="O1" s="164"/>
      <c r="P1" s="164"/>
      <c r="R1" s="12"/>
    </row>
    <row r="2" spans="1:29" ht="15" customHeight="1">
      <c r="R2" s="12"/>
    </row>
    <row r="3" spans="1:29" ht="15" customHeight="1">
      <c r="A3" s="190" t="s">
        <v>182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R3" s="12"/>
    </row>
    <row r="4" spans="1:29" s="16" customFormat="1" ht="50.25" customHeight="1">
      <c r="A4" s="163" t="s">
        <v>53</v>
      </c>
      <c r="B4" s="163" t="s">
        <v>0</v>
      </c>
      <c r="C4" s="163" t="s">
        <v>52</v>
      </c>
      <c r="D4" s="163" t="s">
        <v>80</v>
      </c>
      <c r="E4" s="14" t="s">
        <v>143</v>
      </c>
      <c r="F4" s="14" t="s">
        <v>156</v>
      </c>
      <c r="G4" s="14" t="s">
        <v>124</v>
      </c>
      <c r="H4" s="14" t="s">
        <v>158</v>
      </c>
      <c r="I4" s="92" t="s">
        <v>155</v>
      </c>
      <c r="J4" s="92" t="s">
        <v>205</v>
      </c>
      <c r="K4" s="171" t="s">
        <v>183</v>
      </c>
      <c r="L4" s="171" t="s">
        <v>184</v>
      </c>
      <c r="M4" s="14" t="s">
        <v>188</v>
      </c>
      <c r="N4" s="163" t="s">
        <v>88</v>
      </c>
      <c r="O4" s="165" t="s">
        <v>89</v>
      </c>
      <c r="P4" s="192" t="s">
        <v>135</v>
      </c>
      <c r="Q4" s="15"/>
      <c r="R4" s="15"/>
      <c r="T4" s="145"/>
      <c r="U4" s="145"/>
      <c r="V4" s="145"/>
      <c r="W4" s="145"/>
      <c r="X4" s="145"/>
    </row>
    <row r="5" spans="1:29" s="16" customFormat="1" ht="51.75" customHeight="1">
      <c r="A5" s="163"/>
      <c r="B5" s="163"/>
      <c r="C5" s="163"/>
      <c r="D5" s="163"/>
      <c r="E5" s="14" t="s">
        <v>147</v>
      </c>
      <c r="F5" s="14" t="s">
        <v>147</v>
      </c>
      <c r="G5" s="14" t="s">
        <v>147</v>
      </c>
      <c r="H5" s="14" t="s">
        <v>147</v>
      </c>
      <c r="I5" s="14" t="s">
        <v>147</v>
      </c>
      <c r="J5" s="14" t="s">
        <v>147</v>
      </c>
      <c r="K5" s="172"/>
      <c r="L5" s="172"/>
      <c r="M5" s="14" t="s">
        <v>147</v>
      </c>
      <c r="N5" s="163"/>
      <c r="O5" s="167"/>
      <c r="P5" s="192"/>
      <c r="Q5" s="15"/>
      <c r="R5" s="15"/>
      <c r="T5" s="145"/>
      <c r="U5" s="145"/>
      <c r="V5" s="145"/>
      <c r="W5" s="145"/>
      <c r="X5" s="145"/>
    </row>
    <row r="6" spans="1:29" s="10" customFormat="1" ht="70.5" customHeight="1">
      <c r="A6" s="5" t="s">
        <v>15</v>
      </c>
      <c r="B6" s="5"/>
      <c r="C6" s="5"/>
      <c r="D6" s="5"/>
      <c r="E6" s="4"/>
      <c r="F6" s="40"/>
      <c r="G6" s="40"/>
      <c r="H6" s="40"/>
      <c r="I6" s="40"/>
      <c r="J6" s="40"/>
      <c r="K6" s="40"/>
      <c r="L6" s="40"/>
      <c r="M6" s="40"/>
      <c r="N6" s="23"/>
      <c r="O6" s="3"/>
      <c r="P6" s="4"/>
      <c r="Q6" s="9"/>
      <c r="R6" s="9"/>
      <c r="S6" s="147"/>
      <c r="T6" s="147"/>
      <c r="U6" s="147"/>
      <c r="V6" s="147"/>
      <c r="W6" s="147"/>
      <c r="X6" s="147"/>
    </row>
    <row r="7" spans="1:29" s="10" customFormat="1" ht="78.75" customHeight="1">
      <c r="A7" s="6" t="s">
        <v>16</v>
      </c>
      <c r="B7" s="7" t="s">
        <v>1</v>
      </c>
      <c r="C7" s="8" t="s">
        <v>240</v>
      </c>
      <c r="D7" s="8" t="s">
        <v>241</v>
      </c>
      <c r="E7" s="2">
        <v>75</v>
      </c>
      <c r="F7" s="2">
        <v>51.5</v>
      </c>
      <c r="G7" s="2">
        <v>60</v>
      </c>
      <c r="H7" s="2"/>
      <c r="I7" s="2"/>
      <c r="J7" s="2"/>
      <c r="K7" s="2"/>
      <c r="L7" s="2"/>
      <c r="M7" s="2"/>
      <c r="N7" s="22">
        <f t="shared" ref="N7:N15" si="0">COUNT(E7:M7)</f>
        <v>3</v>
      </c>
      <c r="O7" s="1">
        <f t="shared" ref="O7:O15" si="1">STDEVA(E7:M7)/(SUM(E7:M7)/COUNTIF(E7:M7,"&gt;0"))</f>
        <v>0.19140288738446665</v>
      </c>
      <c r="P7" s="4">
        <f t="shared" ref="P7:P15" si="2">1/N7*(SUM(E7:M7))</f>
        <v>62.166666666666664</v>
      </c>
      <c r="Q7" s="9"/>
      <c r="R7" s="9"/>
      <c r="S7" s="151"/>
      <c r="T7" s="151"/>
      <c r="U7" s="152"/>
      <c r="V7" s="143"/>
      <c r="W7" s="143"/>
      <c r="X7" s="147"/>
    </row>
    <row r="8" spans="1:29" s="10" customFormat="1" ht="81" customHeight="1">
      <c r="A8" s="6" t="s">
        <v>115</v>
      </c>
      <c r="B8" s="7" t="s">
        <v>1</v>
      </c>
      <c r="C8" s="8" t="s">
        <v>260</v>
      </c>
      <c r="D8" s="8" t="s">
        <v>241</v>
      </c>
      <c r="E8" s="2">
        <v>81.25</v>
      </c>
      <c r="F8" s="2">
        <v>53.5</v>
      </c>
      <c r="G8" s="2">
        <v>50</v>
      </c>
      <c r="H8" s="2">
        <v>75</v>
      </c>
      <c r="I8" s="2">
        <v>87.58</v>
      </c>
      <c r="J8" s="2"/>
      <c r="K8" s="2"/>
      <c r="L8" s="2"/>
      <c r="M8" s="2"/>
      <c r="N8" s="22">
        <f t="shared" si="0"/>
        <v>5</v>
      </c>
      <c r="O8" s="1">
        <f t="shared" si="1"/>
        <v>0.24211075126306147</v>
      </c>
      <c r="P8" s="4">
        <f t="shared" si="2"/>
        <v>69.465999999999994</v>
      </c>
      <c r="Q8" s="9"/>
      <c r="R8" s="9"/>
      <c r="S8" s="151"/>
      <c r="T8" s="151"/>
      <c r="U8" s="152"/>
      <c r="V8" s="143"/>
      <c r="W8" s="143"/>
      <c r="X8" s="147"/>
    </row>
    <row r="9" spans="1:29" s="119" customFormat="1" ht="76.5" customHeight="1">
      <c r="A9" s="113" t="s">
        <v>17</v>
      </c>
      <c r="B9" s="114" t="s">
        <v>1</v>
      </c>
      <c r="C9" s="8" t="s">
        <v>261</v>
      </c>
      <c r="D9" s="8" t="s">
        <v>241</v>
      </c>
      <c r="E9" s="57">
        <v>43.75</v>
      </c>
      <c r="F9" s="57">
        <v>30</v>
      </c>
      <c r="G9" s="57">
        <v>25</v>
      </c>
      <c r="H9" s="57"/>
      <c r="I9" s="57"/>
      <c r="J9" s="57"/>
      <c r="K9" s="57"/>
      <c r="L9" s="57"/>
      <c r="M9" s="57"/>
      <c r="N9" s="116">
        <f t="shared" si="0"/>
        <v>3</v>
      </c>
      <c r="O9" s="117">
        <f t="shared" si="1"/>
        <v>0.29496658728433012</v>
      </c>
      <c r="P9" s="4">
        <f t="shared" si="2"/>
        <v>32.916666666666664</v>
      </c>
      <c r="Q9" s="118"/>
      <c r="R9" s="118"/>
      <c r="S9" s="151"/>
      <c r="T9" s="151"/>
      <c r="U9" s="152"/>
      <c r="V9" s="143"/>
      <c r="W9" s="143"/>
      <c r="X9" s="153"/>
    </row>
    <row r="10" spans="1:29" s="10" customFormat="1" ht="76.5" customHeight="1">
      <c r="A10" s="6" t="s">
        <v>18</v>
      </c>
      <c r="B10" s="7" t="s">
        <v>1</v>
      </c>
      <c r="C10" s="8" t="s">
        <v>262</v>
      </c>
      <c r="D10" s="8" t="s">
        <v>241</v>
      </c>
      <c r="E10" s="2">
        <v>46.25</v>
      </c>
      <c r="F10" s="2">
        <v>30</v>
      </c>
      <c r="G10" s="2">
        <v>25</v>
      </c>
      <c r="H10" s="2"/>
      <c r="I10" s="2"/>
      <c r="J10" s="2"/>
      <c r="K10" s="2"/>
      <c r="L10" s="2"/>
      <c r="M10" s="2">
        <v>31</v>
      </c>
      <c r="N10" s="22">
        <f t="shared" si="0"/>
        <v>4</v>
      </c>
      <c r="O10" s="1">
        <f t="shared" si="1"/>
        <v>0.27750747300028089</v>
      </c>
      <c r="P10" s="4">
        <f t="shared" si="2"/>
        <v>33.0625</v>
      </c>
      <c r="Q10" s="9"/>
      <c r="R10" s="9"/>
      <c r="S10" s="151"/>
      <c r="T10" s="151"/>
      <c r="U10" s="152"/>
      <c r="V10" s="143"/>
      <c r="W10" s="143"/>
      <c r="X10" s="147"/>
    </row>
    <row r="11" spans="1:29" s="10" customFormat="1" ht="80.25" customHeight="1">
      <c r="A11" s="6" t="s">
        <v>116</v>
      </c>
      <c r="B11" s="7" t="s">
        <v>1</v>
      </c>
      <c r="C11" s="8" t="s">
        <v>263</v>
      </c>
      <c r="D11" s="8" t="s">
        <v>104</v>
      </c>
      <c r="E11" s="2">
        <v>43.75</v>
      </c>
      <c r="F11" s="2">
        <v>24</v>
      </c>
      <c r="G11" s="2">
        <v>25</v>
      </c>
      <c r="H11" s="2"/>
      <c r="I11" s="2"/>
      <c r="J11" s="2"/>
      <c r="K11" s="2"/>
      <c r="L11" s="2"/>
      <c r="M11" s="2">
        <v>33</v>
      </c>
      <c r="N11" s="22">
        <f t="shared" si="0"/>
        <v>4</v>
      </c>
      <c r="O11" s="1">
        <f t="shared" si="1"/>
        <v>0.29083885795588188</v>
      </c>
      <c r="P11" s="4">
        <f t="shared" si="2"/>
        <v>31.4375</v>
      </c>
      <c r="Q11" s="9"/>
      <c r="R11" s="9"/>
      <c r="S11" s="151"/>
      <c r="T11" s="151"/>
      <c r="U11" s="152"/>
      <c r="V11" s="143"/>
      <c r="W11" s="143"/>
      <c r="X11" s="147"/>
    </row>
    <row r="12" spans="1:29" s="10" customFormat="1" ht="89.25" customHeight="1">
      <c r="A12" s="6" t="s">
        <v>116</v>
      </c>
      <c r="B12" s="7" t="s">
        <v>1</v>
      </c>
      <c r="C12" s="8" t="s">
        <v>264</v>
      </c>
      <c r="D12" s="8" t="s">
        <v>241</v>
      </c>
      <c r="E12" s="2">
        <v>37.5</v>
      </c>
      <c r="F12" s="2">
        <v>24</v>
      </c>
      <c r="G12" s="2">
        <v>25</v>
      </c>
      <c r="H12" s="2"/>
      <c r="I12" s="2"/>
      <c r="J12" s="2"/>
      <c r="K12" s="2"/>
      <c r="L12" s="2"/>
      <c r="M12" s="2"/>
      <c r="N12" s="22">
        <f t="shared" si="0"/>
        <v>3</v>
      </c>
      <c r="O12" s="1">
        <f t="shared" si="1"/>
        <v>0.26088518141957806</v>
      </c>
      <c r="P12" s="4">
        <f t="shared" si="2"/>
        <v>28.833333333333332</v>
      </c>
      <c r="Q12" s="9"/>
      <c r="R12" s="9"/>
      <c r="S12" s="151"/>
      <c r="T12" s="151"/>
      <c r="U12" s="152"/>
      <c r="V12" s="143"/>
      <c r="W12" s="143"/>
      <c r="X12" s="147"/>
    </row>
    <row r="13" spans="1:29" s="10" customFormat="1" ht="66" customHeight="1">
      <c r="A13" s="6" t="s">
        <v>117</v>
      </c>
      <c r="B13" s="7" t="s">
        <v>1</v>
      </c>
      <c r="C13" s="8" t="s">
        <v>265</v>
      </c>
      <c r="D13" s="8" t="s">
        <v>103</v>
      </c>
      <c r="E13" s="2">
        <v>112.5</v>
      </c>
      <c r="F13" s="2">
        <v>105</v>
      </c>
      <c r="G13" s="2">
        <v>70</v>
      </c>
      <c r="H13" s="2"/>
      <c r="I13" s="2"/>
      <c r="J13" s="2"/>
      <c r="K13" s="2"/>
      <c r="L13" s="2"/>
      <c r="M13" s="2"/>
      <c r="N13" s="22">
        <f t="shared" si="0"/>
        <v>3</v>
      </c>
      <c r="O13" s="1">
        <f t="shared" si="1"/>
        <v>0.23670708850115146</v>
      </c>
      <c r="P13" s="4">
        <f t="shared" si="2"/>
        <v>95.833333333333329</v>
      </c>
      <c r="Q13" s="9"/>
      <c r="R13" s="9"/>
      <c r="S13" s="151"/>
      <c r="T13" s="151"/>
      <c r="U13" s="152"/>
      <c r="V13" s="143"/>
      <c r="W13" s="143"/>
      <c r="X13" s="147"/>
    </row>
    <row r="14" spans="1:29" s="119" customFormat="1" ht="80.25" customHeight="1">
      <c r="A14" s="113" t="s">
        <v>118</v>
      </c>
      <c r="B14" s="114" t="s">
        <v>1</v>
      </c>
      <c r="C14" s="8" t="s">
        <v>266</v>
      </c>
      <c r="D14" s="8" t="s">
        <v>241</v>
      </c>
      <c r="E14" s="57">
        <v>43.75</v>
      </c>
      <c r="F14" s="57">
        <v>30</v>
      </c>
      <c r="G14" s="57">
        <v>30</v>
      </c>
      <c r="H14" s="57"/>
      <c r="I14" s="57"/>
      <c r="J14" s="57"/>
      <c r="K14" s="57"/>
      <c r="L14" s="57"/>
      <c r="M14" s="57"/>
      <c r="N14" s="116">
        <f t="shared" si="0"/>
        <v>3</v>
      </c>
      <c r="O14" s="117">
        <f t="shared" si="1"/>
        <v>0.22954890220792334</v>
      </c>
      <c r="P14" s="4">
        <f t="shared" si="2"/>
        <v>34.583333333333329</v>
      </c>
      <c r="Q14" s="118"/>
      <c r="R14" s="118"/>
      <c r="S14" s="151"/>
      <c r="T14" s="151"/>
      <c r="U14" s="152"/>
      <c r="V14" s="143"/>
      <c r="W14" s="143"/>
      <c r="X14" s="153"/>
    </row>
    <row r="15" spans="1:29" s="10" customFormat="1" ht="89.25" customHeight="1">
      <c r="A15" s="6" t="s">
        <v>19</v>
      </c>
      <c r="B15" s="7" t="s">
        <v>1</v>
      </c>
      <c r="C15" s="8" t="s">
        <v>267</v>
      </c>
      <c r="D15" s="8" t="s">
        <v>241</v>
      </c>
      <c r="E15" s="2">
        <v>43.75</v>
      </c>
      <c r="F15" s="2">
        <v>28</v>
      </c>
      <c r="G15" s="2">
        <v>26</v>
      </c>
      <c r="H15" s="2"/>
      <c r="I15" s="2">
        <v>43.25</v>
      </c>
      <c r="J15" s="2"/>
      <c r="K15" s="2"/>
      <c r="L15" s="2"/>
      <c r="M15" s="2"/>
      <c r="N15" s="22">
        <f t="shared" si="0"/>
        <v>4</v>
      </c>
      <c r="O15" s="1">
        <f t="shared" si="1"/>
        <v>0.27130170312897911</v>
      </c>
      <c r="P15" s="4">
        <f t="shared" si="2"/>
        <v>35.25</v>
      </c>
      <c r="Q15" s="9"/>
      <c r="R15" s="9"/>
      <c r="S15" s="151"/>
      <c r="T15" s="151"/>
      <c r="U15" s="152"/>
      <c r="V15" s="143"/>
      <c r="W15" s="143"/>
      <c r="X15" s="147"/>
    </row>
    <row r="16" spans="1:29" s="10" customFormat="1" ht="70.5" customHeight="1">
      <c r="A16" s="5" t="s">
        <v>20</v>
      </c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23"/>
      <c r="O16" s="3"/>
      <c r="P16" s="4"/>
      <c r="Q16" s="9"/>
      <c r="R16" s="9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</row>
    <row r="17" spans="1:29" s="10" customFormat="1" ht="78" customHeight="1">
      <c r="A17" s="6" t="s">
        <v>21</v>
      </c>
      <c r="B17" s="7" t="s">
        <v>1</v>
      </c>
      <c r="C17" s="8" t="s">
        <v>217</v>
      </c>
      <c r="D17" s="8" t="s">
        <v>242</v>
      </c>
      <c r="E17" s="2">
        <v>131.25</v>
      </c>
      <c r="F17" s="2">
        <v>82</v>
      </c>
      <c r="G17" s="2">
        <v>90</v>
      </c>
      <c r="H17" s="2"/>
      <c r="I17" s="2"/>
      <c r="J17" s="2"/>
      <c r="K17" s="2"/>
      <c r="L17" s="2"/>
      <c r="M17" s="2"/>
      <c r="N17" s="22">
        <f t="shared" ref="N17:N25" si="3">COUNT(E17:M17)</f>
        <v>3</v>
      </c>
      <c r="O17" s="1">
        <f t="shared" ref="O17:O25" si="4">STDEVA(E17:M17)/(SUM(E17:M17)/COUNTIF(E17:M17,"&gt;0"))</f>
        <v>0.26146293195752796</v>
      </c>
      <c r="P17" s="4">
        <f t="shared" ref="P17:P25" si="5">1/N17*(SUM(E17:M17))</f>
        <v>101.08333333333333</v>
      </c>
      <c r="Q17" s="9"/>
      <c r="R17" s="9"/>
      <c r="S17" s="151"/>
      <c r="T17" s="151"/>
      <c r="U17" s="152"/>
      <c r="V17" s="143"/>
      <c r="W17" s="143"/>
      <c r="X17" s="151"/>
      <c r="Y17" s="151"/>
      <c r="Z17" s="152"/>
      <c r="AA17" s="143"/>
      <c r="AB17" s="143"/>
      <c r="AC17" s="147"/>
    </row>
    <row r="18" spans="1:29" s="10" customFormat="1" ht="79.5" customHeight="1">
      <c r="A18" s="6" t="s">
        <v>54</v>
      </c>
      <c r="B18" s="7" t="s">
        <v>1</v>
      </c>
      <c r="C18" s="8" t="s">
        <v>218</v>
      </c>
      <c r="D18" s="8" t="s">
        <v>242</v>
      </c>
      <c r="E18" s="2">
        <v>137.5</v>
      </c>
      <c r="F18" s="2">
        <v>90</v>
      </c>
      <c r="G18" s="2">
        <v>90</v>
      </c>
      <c r="H18" s="2"/>
      <c r="I18" s="2"/>
      <c r="J18" s="2"/>
      <c r="K18" s="2"/>
      <c r="L18" s="2"/>
      <c r="M18" s="2"/>
      <c r="N18" s="22">
        <f t="shared" si="3"/>
        <v>3</v>
      </c>
      <c r="O18" s="1">
        <f t="shared" si="4"/>
        <v>0.25912571136857199</v>
      </c>
      <c r="P18" s="4">
        <f t="shared" si="5"/>
        <v>105.83333333333333</v>
      </c>
      <c r="Q18" s="9"/>
      <c r="R18" s="9"/>
      <c r="S18" s="151"/>
      <c r="T18" s="151"/>
      <c r="U18" s="152"/>
      <c r="V18" s="143"/>
      <c r="W18" s="143"/>
      <c r="X18" s="151"/>
      <c r="Y18" s="151"/>
      <c r="Z18" s="152"/>
      <c r="AA18" s="143"/>
      <c r="AB18" s="143"/>
      <c r="AC18" s="147"/>
    </row>
    <row r="19" spans="1:29" s="10" customFormat="1" ht="77.25" customHeight="1">
      <c r="A19" s="6" t="s">
        <v>22</v>
      </c>
      <c r="B19" s="7" t="s">
        <v>1</v>
      </c>
      <c r="C19" s="8" t="s">
        <v>219</v>
      </c>
      <c r="D19" s="8" t="s">
        <v>242</v>
      </c>
      <c r="E19" s="2">
        <v>131.25</v>
      </c>
      <c r="F19" s="2"/>
      <c r="G19" s="2">
        <v>70</v>
      </c>
      <c r="H19" s="2"/>
      <c r="I19" s="2"/>
      <c r="J19" s="2"/>
      <c r="K19" s="2"/>
      <c r="L19" s="2"/>
      <c r="M19" s="2">
        <v>101.5</v>
      </c>
      <c r="N19" s="22">
        <f t="shared" si="3"/>
        <v>3</v>
      </c>
      <c r="O19" s="1">
        <f t="shared" si="4"/>
        <v>0.30350949347572437</v>
      </c>
      <c r="P19" s="4">
        <f t="shared" si="5"/>
        <v>100.91666666666666</v>
      </c>
      <c r="Q19" s="9"/>
      <c r="R19" s="9"/>
      <c r="S19" s="151"/>
      <c r="T19" s="151"/>
      <c r="U19" s="152"/>
      <c r="V19" s="143"/>
      <c r="W19" s="143"/>
      <c r="X19" s="151"/>
      <c r="Y19" s="151"/>
      <c r="Z19" s="152"/>
      <c r="AA19" s="143"/>
      <c r="AB19" s="143"/>
      <c r="AC19" s="147"/>
    </row>
    <row r="20" spans="1:29" s="10" customFormat="1" ht="113.25" customHeight="1">
      <c r="A20" s="6" t="s">
        <v>119</v>
      </c>
      <c r="B20" s="7" t="s">
        <v>1</v>
      </c>
      <c r="C20" s="8" t="s">
        <v>65</v>
      </c>
      <c r="D20" s="8" t="s">
        <v>243</v>
      </c>
      <c r="E20" s="2">
        <v>118.75</v>
      </c>
      <c r="F20" s="2">
        <v>70</v>
      </c>
      <c r="G20" s="2">
        <v>70</v>
      </c>
      <c r="H20" s="2"/>
      <c r="I20" s="2"/>
      <c r="J20" s="2"/>
      <c r="K20" s="2"/>
      <c r="L20" s="2"/>
      <c r="M20" s="2">
        <v>85</v>
      </c>
      <c r="N20" s="22">
        <f t="shared" si="3"/>
        <v>4</v>
      </c>
      <c r="O20" s="1">
        <f t="shared" si="4"/>
        <v>0.26751380593090213</v>
      </c>
      <c r="P20" s="4">
        <f t="shared" si="5"/>
        <v>85.9375</v>
      </c>
      <c r="Q20" s="9"/>
      <c r="R20" s="9"/>
      <c r="S20" s="151"/>
      <c r="T20" s="151"/>
      <c r="U20" s="152"/>
      <c r="V20" s="143"/>
      <c r="W20" s="143"/>
      <c r="X20" s="151"/>
      <c r="Y20" s="151"/>
      <c r="Z20" s="152"/>
      <c r="AA20" s="143"/>
      <c r="AB20" s="143"/>
      <c r="AC20" s="147"/>
    </row>
    <row r="21" spans="1:29" s="10" customFormat="1" ht="63.75" customHeight="1">
      <c r="A21" s="6" t="s">
        <v>126</v>
      </c>
      <c r="B21" s="7" t="s">
        <v>1</v>
      </c>
      <c r="C21" s="8" t="s">
        <v>220</v>
      </c>
      <c r="D21" s="8" t="s">
        <v>243</v>
      </c>
      <c r="E21" s="2">
        <v>118.75</v>
      </c>
      <c r="F21" s="2">
        <v>70</v>
      </c>
      <c r="G21" s="2">
        <v>80</v>
      </c>
      <c r="H21" s="2"/>
      <c r="I21" s="2"/>
      <c r="J21" s="2"/>
      <c r="K21" s="2"/>
      <c r="L21" s="2"/>
      <c r="M21" s="2"/>
      <c r="N21" s="22">
        <f t="shared" si="3"/>
        <v>3</v>
      </c>
      <c r="O21" s="1">
        <f t="shared" si="4"/>
        <v>0.28743282893916994</v>
      </c>
      <c r="P21" s="4">
        <f t="shared" si="5"/>
        <v>89.583333333333329</v>
      </c>
      <c r="Q21" s="9"/>
      <c r="R21" s="9"/>
      <c r="S21" s="151"/>
      <c r="T21" s="151"/>
      <c r="U21" s="152"/>
      <c r="V21" s="143"/>
      <c r="W21" s="143"/>
      <c r="X21" s="151"/>
      <c r="Y21" s="151"/>
      <c r="Z21" s="152"/>
      <c r="AA21" s="143"/>
      <c r="AB21" s="143"/>
      <c r="AC21" s="147"/>
    </row>
    <row r="22" spans="1:29" s="10" customFormat="1" ht="96" customHeight="1">
      <c r="A22" s="6" t="s">
        <v>23</v>
      </c>
      <c r="B22" s="7" t="s">
        <v>1</v>
      </c>
      <c r="C22" s="8" t="s">
        <v>66</v>
      </c>
      <c r="D22" s="8" t="s">
        <v>250</v>
      </c>
      <c r="E22" s="2">
        <v>131.25</v>
      </c>
      <c r="F22" s="2">
        <v>98</v>
      </c>
      <c r="G22" s="2">
        <v>100</v>
      </c>
      <c r="H22" s="2"/>
      <c r="I22" s="2"/>
      <c r="J22" s="2"/>
      <c r="K22" s="2"/>
      <c r="L22" s="2"/>
      <c r="M22" s="2"/>
      <c r="N22" s="22">
        <f t="shared" si="3"/>
        <v>3</v>
      </c>
      <c r="O22" s="1">
        <f t="shared" si="4"/>
        <v>0.16989868196622923</v>
      </c>
      <c r="P22" s="4">
        <f t="shared" si="5"/>
        <v>109.75</v>
      </c>
      <c r="Q22" s="9"/>
      <c r="R22" s="9"/>
      <c r="S22" s="151"/>
      <c r="T22" s="151"/>
      <c r="U22" s="152"/>
      <c r="V22" s="143"/>
      <c r="W22" s="143"/>
      <c r="X22" s="151"/>
      <c r="Y22" s="151"/>
      <c r="Z22" s="152"/>
      <c r="AA22" s="143"/>
      <c r="AB22" s="143"/>
      <c r="AC22" s="147"/>
    </row>
    <row r="23" spans="1:29" s="10" customFormat="1" ht="47.25" customHeight="1">
      <c r="A23" s="6" t="s">
        <v>24</v>
      </c>
      <c r="B23" s="7" t="s">
        <v>1</v>
      </c>
      <c r="C23" s="8" t="s">
        <v>221</v>
      </c>
      <c r="D23" s="8" t="s">
        <v>251</v>
      </c>
      <c r="E23" s="2"/>
      <c r="F23" s="2">
        <v>80</v>
      </c>
      <c r="G23" s="2">
        <v>90</v>
      </c>
      <c r="H23" s="2"/>
      <c r="I23" s="2"/>
      <c r="J23" s="2"/>
      <c r="K23" s="2">
        <v>99.67</v>
      </c>
      <c r="L23" s="2"/>
      <c r="M23" s="2"/>
      <c r="N23" s="22">
        <f t="shared" si="3"/>
        <v>3</v>
      </c>
      <c r="O23" s="1">
        <f t="shared" si="4"/>
        <v>0.10941663535054094</v>
      </c>
      <c r="P23" s="4">
        <f t="shared" si="5"/>
        <v>89.89</v>
      </c>
      <c r="Q23" s="9"/>
      <c r="R23" s="9"/>
      <c r="S23" s="151"/>
      <c r="T23" s="151"/>
      <c r="U23" s="152"/>
      <c r="V23" s="143"/>
      <c r="W23" s="143"/>
      <c r="X23" s="151"/>
      <c r="Y23" s="151"/>
      <c r="Z23" s="152"/>
      <c r="AA23" s="143"/>
      <c r="AB23" s="143"/>
      <c r="AC23" s="147"/>
    </row>
    <row r="24" spans="1:29" s="10" customFormat="1" ht="111" customHeight="1">
      <c r="A24" s="6" t="s">
        <v>120</v>
      </c>
      <c r="B24" s="7" t="s">
        <v>1</v>
      </c>
      <c r="C24" s="8" t="s">
        <v>268</v>
      </c>
      <c r="D24" s="8" t="s">
        <v>244</v>
      </c>
      <c r="E24" s="2">
        <v>137.5</v>
      </c>
      <c r="F24" s="2">
        <v>85</v>
      </c>
      <c r="G24" s="2">
        <v>100</v>
      </c>
      <c r="H24" s="2"/>
      <c r="I24" s="2"/>
      <c r="J24" s="2"/>
      <c r="K24" s="2"/>
      <c r="L24" s="2"/>
      <c r="M24" s="2"/>
      <c r="N24" s="22">
        <f t="shared" si="3"/>
        <v>3</v>
      </c>
      <c r="O24" s="1">
        <f t="shared" si="4"/>
        <v>0.25155008898585973</v>
      </c>
      <c r="P24" s="4">
        <f t="shared" si="5"/>
        <v>107.5</v>
      </c>
      <c r="Q24" s="9"/>
      <c r="R24" s="9"/>
      <c r="S24" s="151"/>
      <c r="T24" s="151"/>
      <c r="U24" s="152"/>
      <c r="V24" s="143"/>
      <c r="W24" s="143"/>
      <c r="X24" s="151"/>
      <c r="Y24" s="151"/>
      <c r="Z24" s="152"/>
      <c r="AA24" s="143"/>
      <c r="AB24" s="143"/>
      <c r="AC24" s="147"/>
    </row>
    <row r="25" spans="1:29" s="119" customFormat="1" ht="70.5" customHeight="1">
      <c r="A25" s="113" t="s">
        <v>25</v>
      </c>
      <c r="B25" s="114" t="s">
        <v>14</v>
      </c>
      <c r="C25" s="8" t="s">
        <v>67</v>
      </c>
      <c r="D25" s="8" t="s">
        <v>245</v>
      </c>
      <c r="E25" s="57">
        <v>62.5</v>
      </c>
      <c r="F25" s="57"/>
      <c r="G25" s="57">
        <v>35</v>
      </c>
      <c r="H25" s="57"/>
      <c r="I25" s="57"/>
      <c r="J25" s="57">
        <v>63.5</v>
      </c>
      <c r="K25" s="57"/>
      <c r="L25" s="57"/>
      <c r="M25" s="57">
        <v>41</v>
      </c>
      <c r="N25" s="116">
        <f t="shared" si="3"/>
        <v>4</v>
      </c>
      <c r="O25" s="117">
        <f t="shared" si="4"/>
        <v>0.29001620823518437</v>
      </c>
      <c r="P25" s="4">
        <f t="shared" si="5"/>
        <v>50.5</v>
      </c>
      <c r="Q25" s="118"/>
      <c r="R25" s="118"/>
      <c r="S25" s="151"/>
      <c r="T25" s="151"/>
      <c r="U25" s="152"/>
      <c r="V25" s="143"/>
      <c r="W25" s="143"/>
      <c r="X25" s="151"/>
      <c r="Y25" s="151"/>
      <c r="Z25" s="152"/>
      <c r="AA25" s="143"/>
      <c r="AB25" s="143"/>
      <c r="AC25" s="153"/>
    </row>
    <row r="26" spans="1:29" s="10" customFormat="1" ht="70.5" customHeight="1">
      <c r="A26" s="5" t="s">
        <v>26</v>
      </c>
      <c r="B26" s="5"/>
      <c r="C26" s="5"/>
      <c r="D26" s="5"/>
      <c r="E26" s="4"/>
      <c r="F26" s="4"/>
      <c r="G26" s="4"/>
      <c r="H26" s="4"/>
      <c r="I26" s="4"/>
      <c r="J26" s="4"/>
      <c r="K26" s="4"/>
      <c r="L26" s="4"/>
      <c r="M26" s="4"/>
      <c r="N26" s="23"/>
      <c r="O26" s="3"/>
      <c r="P26" s="4"/>
      <c r="Q26" s="9"/>
      <c r="R26" s="9"/>
      <c r="S26" s="151"/>
      <c r="T26" s="151"/>
      <c r="U26" s="152"/>
      <c r="V26" s="143"/>
      <c r="W26" s="143"/>
      <c r="X26" s="151"/>
      <c r="Y26" s="151"/>
      <c r="Z26" s="152"/>
      <c r="AA26" s="143"/>
      <c r="AB26" s="143"/>
      <c r="AC26" s="147"/>
    </row>
    <row r="27" spans="1:29" s="10" customFormat="1" ht="70.5" customHeight="1">
      <c r="A27" s="6" t="s">
        <v>27</v>
      </c>
      <c r="B27" s="7" t="s">
        <v>1</v>
      </c>
      <c r="C27" s="8" t="s">
        <v>222</v>
      </c>
      <c r="D27" s="8" t="s">
        <v>246</v>
      </c>
      <c r="E27" s="2">
        <v>375</v>
      </c>
      <c r="F27" s="2">
        <v>420</v>
      </c>
      <c r="G27" s="2">
        <v>300</v>
      </c>
      <c r="H27" s="2"/>
      <c r="I27" s="2"/>
      <c r="J27" s="2"/>
      <c r="K27" s="2"/>
      <c r="L27" s="2">
        <v>303.33</v>
      </c>
      <c r="M27" s="2"/>
      <c r="N27" s="22">
        <f t="shared" ref="N27:N40" si="6">COUNT(E27:M27)</f>
        <v>4</v>
      </c>
      <c r="O27" s="1">
        <f t="shared" ref="O27:O40" si="7">STDEVA(E27:M27)/(SUM(E27:M27)/COUNTIF(E27:M27,"&gt;0"))</f>
        <v>0.16681714529687722</v>
      </c>
      <c r="P27" s="4">
        <f t="shared" ref="P27:P40" si="8">1/N27*(SUM(E27:M27))</f>
        <v>349.58249999999998</v>
      </c>
      <c r="Q27" s="9"/>
      <c r="R27" s="9"/>
      <c r="T27" s="151"/>
      <c r="U27" s="151"/>
      <c r="V27" s="152"/>
      <c r="W27" s="143"/>
      <c r="X27" s="143"/>
    </row>
    <row r="28" spans="1:29" s="119" customFormat="1" ht="70.5" customHeight="1">
      <c r="A28" s="113" t="s">
        <v>28</v>
      </c>
      <c r="B28" s="114" t="s">
        <v>1</v>
      </c>
      <c r="C28" s="8" t="s">
        <v>223</v>
      </c>
      <c r="D28" s="8" t="s">
        <v>247</v>
      </c>
      <c r="E28" s="57">
        <v>487.5</v>
      </c>
      <c r="F28" s="57">
        <v>350</v>
      </c>
      <c r="G28" s="57">
        <v>300</v>
      </c>
      <c r="H28" s="57"/>
      <c r="I28" s="57"/>
      <c r="J28" s="57"/>
      <c r="K28" s="57"/>
      <c r="L28" s="57"/>
      <c r="M28" s="57"/>
      <c r="N28" s="116">
        <f t="shared" si="6"/>
        <v>3</v>
      </c>
      <c r="O28" s="117">
        <f t="shared" si="7"/>
        <v>0.25606989445562744</v>
      </c>
      <c r="P28" s="4">
        <f t="shared" si="8"/>
        <v>379.16666666666663</v>
      </c>
      <c r="Q28" s="118"/>
      <c r="R28" s="118"/>
      <c r="T28" s="151"/>
      <c r="U28" s="151"/>
      <c r="V28" s="152"/>
      <c r="W28" s="143"/>
      <c r="X28" s="143"/>
    </row>
    <row r="29" spans="1:29" s="10" customFormat="1" ht="64.5" customHeight="1">
      <c r="A29" s="6" t="s">
        <v>29</v>
      </c>
      <c r="B29" s="7" t="s">
        <v>1</v>
      </c>
      <c r="C29" s="8" t="s">
        <v>224</v>
      </c>
      <c r="D29" s="8" t="s">
        <v>252</v>
      </c>
      <c r="E29" s="2">
        <v>500</v>
      </c>
      <c r="F29" s="2">
        <v>400</v>
      </c>
      <c r="G29" s="2">
        <v>450</v>
      </c>
      <c r="H29" s="2"/>
      <c r="I29" s="2"/>
      <c r="J29" s="2"/>
      <c r="K29" s="2"/>
      <c r="L29" s="2"/>
      <c r="M29" s="2"/>
      <c r="N29" s="22">
        <f t="shared" si="6"/>
        <v>3</v>
      </c>
      <c r="O29" s="1">
        <f t="shared" si="7"/>
        <v>0.1111111111111111</v>
      </c>
      <c r="P29" s="4">
        <f t="shared" si="8"/>
        <v>450</v>
      </c>
      <c r="Q29" s="9"/>
      <c r="R29" s="9"/>
      <c r="T29" s="151"/>
      <c r="U29" s="151"/>
      <c r="V29" s="152"/>
      <c r="W29" s="143"/>
      <c r="X29" s="143"/>
    </row>
    <row r="30" spans="1:29" s="10" customFormat="1" ht="80.25" customHeight="1">
      <c r="A30" s="6" t="s">
        <v>121</v>
      </c>
      <c r="B30" s="7" t="s">
        <v>1</v>
      </c>
      <c r="C30" s="8" t="s">
        <v>269</v>
      </c>
      <c r="D30" s="115" t="s">
        <v>253</v>
      </c>
      <c r="E30" s="2">
        <v>51.25</v>
      </c>
      <c r="F30" s="2">
        <v>48</v>
      </c>
      <c r="G30" s="2">
        <v>45</v>
      </c>
      <c r="H30" s="2">
        <v>50</v>
      </c>
      <c r="I30" s="2">
        <v>48.13</v>
      </c>
      <c r="J30" s="2"/>
      <c r="K30" s="2"/>
      <c r="L30" s="2"/>
      <c r="M30" s="2"/>
      <c r="N30" s="22">
        <f t="shared" si="6"/>
        <v>5</v>
      </c>
      <c r="O30" s="1">
        <f t="shared" si="7"/>
        <v>4.8867231717642456E-2</v>
      </c>
      <c r="P30" s="4">
        <f t="shared" si="8"/>
        <v>48.475999999999999</v>
      </c>
      <c r="Q30" s="9"/>
      <c r="R30" s="9"/>
      <c r="T30" s="151"/>
      <c r="U30" s="151"/>
      <c r="V30" s="152"/>
      <c r="W30" s="143"/>
      <c r="X30" s="143"/>
    </row>
    <row r="31" spans="1:29" s="10" customFormat="1" ht="82.5" customHeight="1">
      <c r="A31" s="6" t="s">
        <v>55</v>
      </c>
      <c r="B31" s="7" t="s">
        <v>1</v>
      </c>
      <c r="C31" s="8" t="s">
        <v>270</v>
      </c>
      <c r="D31" s="19" t="s">
        <v>254</v>
      </c>
      <c r="E31" s="2">
        <v>66.5</v>
      </c>
      <c r="F31" s="2">
        <v>58</v>
      </c>
      <c r="G31" s="2">
        <v>45</v>
      </c>
      <c r="H31" s="2">
        <v>70</v>
      </c>
      <c r="I31" s="2">
        <v>58.18</v>
      </c>
      <c r="J31" s="2"/>
      <c r="K31" s="109"/>
      <c r="L31" s="109"/>
      <c r="M31" s="52"/>
      <c r="N31" s="22">
        <f t="shared" si="6"/>
        <v>5</v>
      </c>
      <c r="O31" s="1">
        <f t="shared" si="7"/>
        <v>0.16230334430715165</v>
      </c>
      <c r="P31" s="4">
        <f t="shared" si="8"/>
        <v>59.536000000000001</v>
      </c>
      <c r="Q31" s="9"/>
      <c r="R31" s="9"/>
      <c r="T31" s="151"/>
      <c r="U31" s="151"/>
      <c r="V31" s="152"/>
      <c r="W31" s="143"/>
      <c r="X31" s="154"/>
    </row>
    <row r="32" spans="1:29" s="10" customFormat="1" ht="66" customHeight="1">
      <c r="A32" s="6" t="s">
        <v>271</v>
      </c>
      <c r="B32" s="7" t="s">
        <v>1</v>
      </c>
      <c r="C32" s="8" t="s">
        <v>225</v>
      </c>
      <c r="D32" s="8" t="s">
        <v>255</v>
      </c>
      <c r="E32" s="2">
        <v>18.75</v>
      </c>
      <c r="F32" s="2">
        <v>13</v>
      </c>
      <c r="G32" s="2">
        <v>12</v>
      </c>
      <c r="H32" s="2"/>
      <c r="I32" s="2"/>
      <c r="J32" s="2"/>
      <c r="K32" s="2"/>
      <c r="L32" s="2"/>
      <c r="M32" s="2"/>
      <c r="N32" s="22">
        <f t="shared" si="6"/>
        <v>3</v>
      </c>
      <c r="O32" s="1">
        <f t="shared" si="7"/>
        <v>0.24979991993593573</v>
      </c>
      <c r="P32" s="4">
        <f t="shared" si="8"/>
        <v>14.583333333333332</v>
      </c>
      <c r="Q32" s="9"/>
      <c r="R32" s="9"/>
      <c r="T32" s="151"/>
      <c r="U32" s="151"/>
      <c r="V32" s="152"/>
      <c r="W32" s="143"/>
      <c r="X32" s="143"/>
    </row>
    <row r="33" spans="1:24" s="119" customFormat="1" ht="70.5" customHeight="1">
      <c r="A33" s="113" t="s">
        <v>50</v>
      </c>
      <c r="B33" s="114" t="s">
        <v>1</v>
      </c>
      <c r="C33" s="8" t="s">
        <v>272</v>
      </c>
      <c r="D33" s="8" t="s">
        <v>56</v>
      </c>
      <c r="E33" s="57">
        <v>118.75</v>
      </c>
      <c r="F33" s="57">
        <v>75</v>
      </c>
      <c r="G33" s="57">
        <v>80</v>
      </c>
      <c r="H33" s="57"/>
      <c r="I33" s="57"/>
      <c r="J33" s="57"/>
      <c r="K33" s="57"/>
      <c r="L33" s="57"/>
      <c r="M33" s="57"/>
      <c r="N33" s="116">
        <f t="shared" si="6"/>
        <v>3</v>
      </c>
      <c r="O33" s="117">
        <f t="shared" si="7"/>
        <v>0.26242800083106871</v>
      </c>
      <c r="P33" s="4">
        <f t="shared" si="8"/>
        <v>91.25</v>
      </c>
      <c r="Q33" s="118"/>
      <c r="R33" s="118"/>
      <c r="T33" s="151"/>
      <c r="U33" s="151"/>
      <c r="V33" s="152"/>
      <c r="W33" s="143"/>
      <c r="X33" s="143"/>
    </row>
    <row r="34" spans="1:24" s="10" customFormat="1" ht="94.5" customHeight="1">
      <c r="A34" s="6" t="s">
        <v>30</v>
      </c>
      <c r="B34" s="7" t="s">
        <v>1</v>
      </c>
      <c r="C34" s="8" t="s">
        <v>68</v>
      </c>
      <c r="D34" s="8" t="s">
        <v>256</v>
      </c>
      <c r="E34" s="2">
        <v>118.75</v>
      </c>
      <c r="F34" s="2">
        <v>125</v>
      </c>
      <c r="G34" s="2">
        <v>75</v>
      </c>
      <c r="H34" s="2"/>
      <c r="I34" s="2"/>
      <c r="J34" s="2"/>
      <c r="K34" s="2"/>
      <c r="L34" s="2"/>
      <c r="M34" s="2"/>
      <c r="N34" s="22">
        <f t="shared" si="6"/>
        <v>3</v>
      </c>
      <c r="O34" s="1">
        <f t="shared" si="7"/>
        <v>0.2564058202082749</v>
      </c>
      <c r="P34" s="4">
        <f t="shared" si="8"/>
        <v>106.25</v>
      </c>
      <c r="Q34" s="9"/>
      <c r="R34" s="9"/>
      <c r="T34" s="151"/>
      <c r="U34" s="151"/>
      <c r="V34" s="152"/>
      <c r="W34" s="143"/>
      <c r="X34" s="143"/>
    </row>
    <row r="35" spans="1:24" s="10" customFormat="1" ht="87" customHeight="1">
      <c r="A35" s="6" t="s">
        <v>78</v>
      </c>
      <c r="B35" s="7" t="s">
        <v>1</v>
      </c>
      <c r="C35" s="8" t="s">
        <v>69</v>
      </c>
      <c r="D35" s="8" t="s">
        <v>105</v>
      </c>
      <c r="E35" s="2">
        <v>237.5</v>
      </c>
      <c r="F35" s="2">
        <v>135</v>
      </c>
      <c r="G35" s="2">
        <v>200</v>
      </c>
      <c r="H35" s="2"/>
      <c r="I35" s="2"/>
      <c r="J35" s="2"/>
      <c r="K35" s="2"/>
      <c r="L35" s="2"/>
      <c r="M35" s="2"/>
      <c r="N35" s="22">
        <f t="shared" si="6"/>
        <v>3</v>
      </c>
      <c r="O35" s="1">
        <f t="shared" si="7"/>
        <v>0.2717617097380195</v>
      </c>
      <c r="P35" s="4">
        <f t="shared" si="8"/>
        <v>190.83333333333331</v>
      </c>
      <c r="Q35" s="9"/>
      <c r="R35" s="9"/>
      <c r="T35" s="151"/>
      <c r="U35" s="151"/>
      <c r="V35" s="152"/>
      <c r="W35" s="143"/>
      <c r="X35" s="143"/>
    </row>
    <row r="36" spans="1:24" s="10" customFormat="1" ht="70.5" customHeight="1">
      <c r="A36" s="6" t="s">
        <v>31</v>
      </c>
      <c r="B36" s="7" t="s">
        <v>1</v>
      </c>
      <c r="C36" s="8" t="s">
        <v>85</v>
      </c>
      <c r="D36" s="8" t="s">
        <v>257</v>
      </c>
      <c r="E36" s="2">
        <v>175</v>
      </c>
      <c r="F36" s="2">
        <v>140</v>
      </c>
      <c r="G36" s="2">
        <v>130</v>
      </c>
      <c r="H36" s="2"/>
      <c r="I36" s="2"/>
      <c r="J36" s="2"/>
      <c r="K36" s="2"/>
      <c r="L36" s="2"/>
      <c r="M36" s="2"/>
      <c r="N36" s="22">
        <f t="shared" si="6"/>
        <v>3</v>
      </c>
      <c r="O36" s="1">
        <f t="shared" si="7"/>
        <v>0.1592971559410995</v>
      </c>
      <c r="P36" s="4">
        <f t="shared" si="8"/>
        <v>148.33333333333331</v>
      </c>
      <c r="Q36" s="9"/>
      <c r="R36" s="9"/>
      <c r="T36" s="151"/>
      <c r="U36" s="151"/>
      <c r="V36" s="152"/>
      <c r="W36" s="143"/>
      <c r="X36" s="143"/>
    </row>
    <row r="37" spans="1:24" s="119" customFormat="1" ht="78.75" customHeight="1">
      <c r="A37" s="113" t="s">
        <v>122</v>
      </c>
      <c r="B37" s="114" t="s">
        <v>1</v>
      </c>
      <c r="C37" s="8" t="s">
        <v>273</v>
      </c>
      <c r="D37" s="8" t="s">
        <v>258</v>
      </c>
      <c r="E37" s="57">
        <v>187.5</v>
      </c>
      <c r="F37" s="57">
        <v>150</v>
      </c>
      <c r="G37" s="57">
        <v>130</v>
      </c>
      <c r="H37" s="57"/>
      <c r="I37" s="57"/>
      <c r="J37" s="57"/>
      <c r="K37" s="57"/>
      <c r="L37" s="57"/>
      <c r="M37" s="57"/>
      <c r="N37" s="116">
        <f t="shared" si="6"/>
        <v>3</v>
      </c>
      <c r="O37" s="117">
        <f t="shared" si="7"/>
        <v>0.18731850147740126</v>
      </c>
      <c r="P37" s="4">
        <f t="shared" si="8"/>
        <v>155.83333333333331</v>
      </c>
      <c r="Q37" s="118"/>
      <c r="R37" s="118"/>
      <c r="T37" s="151"/>
      <c r="U37" s="151"/>
      <c r="V37" s="152"/>
      <c r="W37" s="143"/>
      <c r="X37" s="143"/>
    </row>
    <row r="38" spans="1:24" s="10" customFormat="1" ht="66.75" customHeight="1">
      <c r="A38" s="6" t="s">
        <v>32</v>
      </c>
      <c r="B38" s="7" t="s">
        <v>1</v>
      </c>
      <c r="C38" s="8" t="s">
        <v>274</v>
      </c>
      <c r="D38" s="8" t="s">
        <v>249</v>
      </c>
      <c r="E38" s="2">
        <v>162.5</v>
      </c>
      <c r="F38" s="2">
        <v>115</v>
      </c>
      <c r="G38" s="2">
        <v>130</v>
      </c>
      <c r="H38" s="2"/>
      <c r="I38" s="2"/>
      <c r="J38" s="2"/>
      <c r="K38" s="2"/>
      <c r="L38" s="2"/>
      <c r="M38" s="2"/>
      <c r="N38" s="22">
        <f t="shared" si="6"/>
        <v>3</v>
      </c>
      <c r="O38" s="1">
        <f t="shared" si="7"/>
        <v>0.17875831023722022</v>
      </c>
      <c r="P38" s="4">
        <f t="shared" si="8"/>
        <v>135.83333333333331</v>
      </c>
      <c r="Q38" s="9"/>
      <c r="R38" s="9"/>
      <c r="T38" s="151"/>
      <c r="U38" s="151"/>
      <c r="V38" s="152"/>
      <c r="W38" s="143"/>
      <c r="X38" s="143"/>
    </row>
    <row r="39" spans="1:24" s="119" customFormat="1" ht="70.5" customHeight="1">
      <c r="A39" s="113" t="s">
        <v>79</v>
      </c>
      <c r="B39" s="114" t="s">
        <v>1</v>
      </c>
      <c r="C39" s="8" t="s">
        <v>226</v>
      </c>
      <c r="D39" s="8" t="s">
        <v>248</v>
      </c>
      <c r="E39" s="57">
        <v>400</v>
      </c>
      <c r="F39" s="57">
        <v>240</v>
      </c>
      <c r="G39" s="57">
        <v>250</v>
      </c>
      <c r="H39" s="57"/>
      <c r="I39" s="57"/>
      <c r="J39" s="57"/>
      <c r="K39" s="57"/>
      <c r="L39" s="57"/>
      <c r="M39" s="57"/>
      <c r="N39" s="116">
        <f t="shared" si="6"/>
        <v>3</v>
      </c>
      <c r="O39" s="117">
        <f t="shared" si="7"/>
        <v>0.30211976763480358</v>
      </c>
      <c r="P39" s="4">
        <f t="shared" si="8"/>
        <v>296.66666666666663</v>
      </c>
      <c r="Q39" s="118"/>
      <c r="R39" s="118"/>
      <c r="T39" s="151"/>
      <c r="U39" s="151"/>
      <c r="V39" s="152"/>
      <c r="W39" s="143"/>
      <c r="X39" s="143"/>
    </row>
    <row r="40" spans="1:24" s="10" customFormat="1" ht="70.5" customHeight="1">
      <c r="A40" s="6" t="s">
        <v>123</v>
      </c>
      <c r="B40" s="7" t="s">
        <v>1</v>
      </c>
      <c r="C40" s="8" t="s">
        <v>70</v>
      </c>
      <c r="D40" s="8" t="s">
        <v>259</v>
      </c>
      <c r="E40" s="2">
        <v>181.25</v>
      </c>
      <c r="F40" s="2">
        <v>140</v>
      </c>
      <c r="G40" s="2">
        <v>100</v>
      </c>
      <c r="H40" s="2"/>
      <c r="I40" s="2"/>
      <c r="J40" s="2"/>
      <c r="K40" s="2"/>
      <c r="L40" s="2"/>
      <c r="M40" s="2"/>
      <c r="N40" s="22">
        <f t="shared" si="6"/>
        <v>3</v>
      </c>
      <c r="O40" s="1">
        <f t="shared" si="7"/>
        <v>0.28932892011272432</v>
      </c>
      <c r="P40" s="4">
        <f t="shared" si="8"/>
        <v>140.41666666666666</v>
      </c>
      <c r="Q40" s="9"/>
      <c r="R40" s="9"/>
      <c r="T40" s="151"/>
      <c r="U40" s="151"/>
      <c r="V40" s="152"/>
      <c r="W40" s="143"/>
      <c r="X40" s="143"/>
    </row>
    <row r="41" spans="1:24" s="10" customFormat="1" ht="70.5" customHeight="1">
      <c r="A41" s="5" t="s">
        <v>33</v>
      </c>
      <c r="B41" s="5"/>
      <c r="C41" s="5"/>
      <c r="D41" s="5"/>
      <c r="E41" s="4"/>
      <c r="F41" s="4"/>
      <c r="G41" s="4"/>
      <c r="H41" s="4"/>
      <c r="I41" s="4"/>
      <c r="J41" s="4"/>
      <c r="K41" s="4"/>
      <c r="L41" s="4"/>
      <c r="M41" s="4"/>
      <c r="N41" s="23"/>
      <c r="O41" s="3"/>
      <c r="P41" s="4"/>
      <c r="Q41" s="9"/>
      <c r="R41" s="9"/>
      <c r="T41" s="151"/>
      <c r="U41" s="151"/>
      <c r="V41" s="152"/>
      <c r="W41" s="143"/>
      <c r="X41" s="143"/>
    </row>
    <row r="42" spans="1:24" s="119" customFormat="1" ht="111" customHeight="1">
      <c r="A42" s="113" t="s">
        <v>34</v>
      </c>
      <c r="B42" s="114" t="s">
        <v>35</v>
      </c>
      <c r="C42" s="8" t="s">
        <v>275</v>
      </c>
      <c r="D42" s="8" t="s">
        <v>51</v>
      </c>
      <c r="E42" s="57"/>
      <c r="F42" s="57">
        <v>6.5</v>
      </c>
      <c r="G42" s="57">
        <v>6.5</v>
      </c>
      <c r="H42" s="57"/>
      <c r="I42" s="57">
        <v>7.6</v>
      </c>
      <c r="J42" s="57"/>
      <c r="K42" s="57"/>
      <c r="L42" s="57"/>
      <c r="M42" s="57"/>
      <c r="N42" s="116">
        <f>COUNT(E42:M42)</f>
        <v>3</v>
      </c>
      <c r="O42" s="117">
        <f>STDEVA(E42:M42)/(SUM(E42:M42)/COUNTIF(E42:M42,"&gt;0"))</f>
        <v>9.248814991872642E-2</v>
      </c>
      <c r="P42" s="4">
        <f>1/N42*(SUM(E42:M42))</f>
        <v>6.8666666666666671</v>
      </c>
      <c r="Q42" s="118"/>
      <c r="R42" s="118"/>
      <c r="T42" s="155"/>
      <c r="U42" s="155"/>
      <c r="V42" s="155"/>
      <c r="W42" s="155"/>
      <c r="X42" s="155"/>
    </row>
    <row r="43" spans="1:24">
      <c r="F43" s="41"/>
      <c r="G43" s="41"/>
      <c r="H43" s="41"/>
      <c r="I43" s="41"/>
      <c r="J43" s="41"/>
      <c r="T43" s="151"/>
      <c r="U43" s="151"/>
      <c r="V43" s="152"/>
      <c r="W43" s="143"/>
      <c r="X43" s="143"/>
    </row>
    <row r="44" spans="1:24" s="24" customFormat="1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T44" s="156"/>
      <c r="U44" s="156"/>
      <c r="V44" s="156"/>
      <c r="W44" s="156"/>
      <c r="X44" s="156"/>
    </row>
    <row r="45" spans="1:24" s="20" customFormat="1">
      <c r="E45" s="21"/>
      <c r="F45" s="37"/>
      <c r="G45" s="37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T45" s="157"/>
      <c r="U45" s="157"/>
      <c r="V45" s="157"/>
      <c r="W45" s="157"/>
      <c r="X45" s="157"/>
    </row>
  </sheetData>
  <mergeCells count="12">
    <mergeCell ref="N1:P1"/>
    <mergeCell ref="A3:P3"/>
    <mergeCell ref="A44:P44"/>
    <mergeCell ref="A4:A5"/>
    <mergeCell ref="B4:B5"/>
    <mergeCell ref="C4:C5"/>
    <mergeCell ref="D4:D5"/>
    <mergeCell ref="N4:N5"/>
    <mergeCell ref="O4:O5"/>
    <mergeCell ref="P4:P5"/>
    <mergeCell ref="K4:K5"/>
    <mergeCell ref="L4:L5"/>
  </mergeCells>
  <pageMargins left="0.35433070866141736" right="0.19685039370078741" top="0.31496062992125984" bottom="0.27559055118110237" header="0.31496062992125984" footer="0.31496062992125984"/>
  <pageSetup paperSize="9" scale="38" fitToHeight="1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1"/>
  <sheetViews>
    <sheetView topLeftCell="A2" zoomScaleNormal="100" workbookViewId="0">
      <selection activeCell="P10" sqref="P10"/>
    </sheetView>
  </sheetViews>
  <sheetFormatPr defaultRowHeight="15"/>
  <cols>
    <col min="1" max="1" width="22.42578125" style="48" customWidth="1"/>
    <col min="2" max="2" width="13.85546875" style="48" customWidth="1"/>
    <col min="3" max="3" width="37.140625" style="48" customWidth="1"/>
    <col min="4" max="4" width="34" style="48" customWidth="1"/>
    <col min="5" max="5" width="12.85546875" style="80" customWidth="1"/>
    <col min="6" max="6" width="13" style="80" customWidth="1"/>
    <col min="7" max="7" width="12.28515625" style="80" customWidth="1"/>
    <col min="8" max="8" width="13.140625" style="80" customWidth="1"/>
    <col min="9" max="9" width="12.85546875" style="80" customWidth="1"/>
    <col min="10" max="10" width="12.42578125" style="80" customWidth="1"/>
    <col min="11" max="11" width="12.85546875" style="80" customWidth="1"/>
    <col min="12" max="12" width="12.5703125" style="80" customWidth="1"/>
    <col min="13" max="13" width="14.5703125" style="80" customWidth="1"/>
  </cols>
  <sheetData>
    <row r="1" spans="1:30">
      <c r="A1" s="42"/>
      <c r="B1" s="42"/>
      <c r="C1" s="42"/>
      <c r="D1" s="42"/>
      <c r="E1" s="74"/>
      <c r="F1" s="74"/>
      <c r="G1" s="74"/>
      <c r="H1" s="74"/>
      <c r="I1" s="75"/>
      <c r="J1" s="75"/>
      <c r="K1" s="199" t="s">
        <v>161</v>
      </c>
      <c r="L1" s="199"/>
      <c r="M1" s="199"/>
    </row>
    <row r="2" spans="1:30">
      <c r="A2" s="42"/>
      <c r="B2" s="42"/>
      <c r="C2" s="42"/>
      <c r="D2" s="42"/>
      <c r="E2" s="74"/>
      <c r="F2" s="74"/>
      <c r="G2" s="74"/>
      <c r="H2" s="74"/>
      <c r="I2" s="159"/>
      <c r="J2" s="159"/>
      <c r="K2" s="159"/>
      <c r="L2" s="159"/>
      <c r="M2" s="159"/>
    </row>
    <row r="3" spans="1:30">
      <c r="A3" s="42"/>
      <c r="B3" s="42"/>
      <c r="C3" s="42"/>
      <c r="D3" s="42"/>
      <c r="E3" s="74"/>
      <c r="F3" s="74"/>
      <c r="G3" s="74"/>
      <c r="H3" s="74"/>
      <c r="I3" s="75"/>
      <c r="J3" s="75"/>
      <c r="K3" s="164" t="s">
        <v>161</v>
      </c>
      <c r="L3" s="164"/>
      <c r="M3" s="164"/>
    </row>
    <row r="4" spans="1:30" s="70" customFormat="1">
      <c r="A4" s="200" t="s">
        <v>206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</row>
    <row r="5" spans="1:30" s="72" customFormat="1">
      <c r="A5" s="71"/>
      <c r="B5" s="71"/>
      <c r="C5" s="71"/>
      <c r="D5" s="71"/>
      <c r="E5" s="76"/>
      <c r="F5" s="76"/>
      <c r="G5" s="76"/>
      <c r="H5" s="76"/>
      <c r="I5" s="76"/>
      <c r="J5" s="76"/>
      <c r="K5" s="76"/>
      <c r="L5" s="76"/>
      <c r="M5" s="76"/>
    </row>
    <row r="6" spans="1:30" s="70" customFormat="1" ht="15" customHeight="1">
      <c r="A6" s="163" t="s">
        <v>53</v>
      </c>
      <c r="B6" s="163" t="s">
        <v>0</v>
      </c>
      <c r="C6" s="163" t="s">
        <v>52</v>
      </c>
      <c r="D6" s="163" t="s">
        <v>80</v>
      </c>
      <c r="E6" s="196" t="s">
        <v>127</v>
      </c>
      <c r="F6" s="197"/>
      <c r="G6" s="197"/>
      <c r="H6" s="197"/>
      <c r="I6" s="197"/>
      <c r="J6" s="198"/>
      <c r="K6" s="163" t="s">
        <v>88</v>
      </c>
      <c r="L6" s="163" t="s">
        <v>89</v>
      </c>
      <c r="M6" s="194" t="s">
        <v>135</v>
      </c>
      <c r="N6" s="133"/>
      <c r="O6" s="133"/>
      <c r="P6" s="133"/>
      <c r="Q6" s="133"/>
      <c r="R6" s="133"/>
      <c r="S6" s="133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</row>
    <row r="7" spans="1:30" ht="39" customHeight="1">
      <c r="A7" s="201"/>
      <c r="B7" s="201"/>
      <c r="C7" s="201"/>
      <c r="D7" s="201"/>
      <c r="E7" s="68" t="s">
        <v>124</v>
      </c>
      <c r="F7" s="126" t="s">
        <v>188</v>
      </c>
      <c r="G7" s="171" t="s">
        <v>208</v>
      </c>
      <c r="H7" s="171" t="s">
        <v>207</v>
      </c>
      <c r="I7" s="110" t="s">
        <v>158</v>
      </c>
      <c r="J7" s="68" t="s">
        <v>155</v>
      </c>
      <c r="K7" s="193"/>
      <c r="L7" s="193"/>
      <c r="M7" s="195"/>
      <c r="N7" s="134"/>
      <c r="O7" s="134"/>
      <c r="P7" s="134"/>
      <c r="Q7" s="134"/>
      <c r="R7" s="134"/>
      <c r="S7" s="134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</row>
    <row r="8" spans="1:30" ht="36.75" customHeight="1">
      <c r="A8" s="201"/>
      <c r="B8" s="201"/>
      <c r="C8" s="201"/>
      <c r="D8" s="201"/>
      <c r="E8" s="68" t="s">
        <v>147</v>
      </c>
      <c r="F8" s="126" t="s">
        <v>147</v>
      </c>
      <c r="G8" s="175"/>
      <c r="H8" s="175"/>
      <c r="I8" s="68" t="s">
        <v>147</v>
      </c>
      <c r="J8" s="68" t="s">
        <v>147</v>
      </c>
      <c r="K8" s="193"/>
      <c r="L8" s="193"/>
      <c r="M8" s="195"/>
      <c r="N8" s="134"/>
      <c r="O8" s="134"/>
      <c r="P8" s="134"/>
      <c r="Q8" s="134"/>
      <c r="R8" s="134"/>
      <c r="S8" s="134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</row>
    <row r="9" spans="1:30" ht="25.5">
      <c r="A9" s="43" t="s">
        <v>162</v>
      </c>
      <c r="B9" s="43"/>
      <c r="C9" s="43"/>
      <c r="D9" s="43"/>
      <c r="E9" s="77"/>
      <c r="F9" s="77"/>
      <c r="G9" s="77"/>
      <c r="H9" s="77"/>
      <c r="I9" s="77"/>
      <c r="J9" s="77"/>
      <c r="K9" s="78"/>
      <c r="L9" s="79"/>
      <c r="M9" s="73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</row>
    <row r="10" spans="1:30" s="70" customFormat="1" ht="84.75" customHeight="1">
      <c r="A10" s="49" t="s">
        <v>165</v>
      </c>
      <c r="B10" s="45" t="s">
        <v>1</v>
      </c>
      <c r="C10" s="46" t="s">
        <v>277</v>
      </c>
      <c r="D10" s="46" t="s">
        <v>280</v>
      </c>
      <c r="E10" s="50">
        <v>150</v>
      </c>
      <c r="F10" s="50">
        <v>152</v>
      </c>
      <c r="G10" s="50"/>
      <c r="H10" s="50">
        <v>100</v>
      </c>
      <c r="I10" s="50"/>
      <c r="J10" s="50">
        <v>118</v>
      </c>
      <c r="K10" s="46">
        <f>COUNT(E10:J10)</f>
        <v>4</v>
      </c>
      <c r="L10" s="47">
        <f>STDEVA(E10:J10)/(SUM(E10:J10)/COUNTIF(E10:J10,"&gt;0"))</f>
        <v>0.19500670094186198</v>
      </c>
      <c r="M10" s="44">
        <f>1/K10*(SUM(E10:J10))</f>
        <v>130</v>
      </c>
      <c r="N10" s="136"/>
      <c r="O10" s="136"/>
      <c r="P10" s="136"/>
      <c r="Q10" s="136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</row>
    <row r="11" spans="1:30" ht="84.75" customHeight="1">
      <c r="A11" s="49" t="s">
        <v>166</v>
      </c>
      <c r="B11" s="45" t="s">
        <v>1</v>
      </c>
      <c r="C11" s="46" t="s">
        <v>163</v>
      </c>
      <c r="D11" s="46" t="s">
        <v>281</v>
      </c>
      <c r="E11" s="50">
        <v>130</v>
      </c>
      <c r="F11" s="50"/>
      <c r="G11" s="50"/>
      <c r="H11" s="50"/>
      <c r="I11" s="50">
        <v>150</v>
      </c>
      <c r="J11" s="50">
        <v>120</v>
      </c>
      <c r="K11" s="46">
        <f>COUNT(E11:J11)</f>
        <v>3</v>
      </c>
      <c r="L11" s="47">
        <f>STDEVA(E11:J11)/(SUM(E11:J11)/COUNTIF(E11:J11,"&gt;0"))</f>
        <v>0.114564392373896</v>
      </c>
      <c r="M11" s="44">
        <f>1/K11*(SUM(E11:J11))</f>
        <v>133.33333333333331</v>
      </c>
      <c r="N11" s="137"/>
      <c r="O11" s="137"/>
      <c r="P11" s="137"/>
      <c r="Q11" s="137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</row>
    <row r="12" spans="1:30" s="132" customFormat="1" ht="84.75" customHeight="1">
      <c r="A12" s="127" t="s">
        <v>167</v>
      </c>
      <c r="B12" s="128" t="s">
        <v>1</v>
      </c>
      <c r="C12" s="129" t="s">
        <v>278</v>
      </c>
      <c r="D12" s="46" t="s">
        <v>281</v>
      </c>
      <c r="E12" s="130"/>
      <c r="F12" s="130">
        <v>77</v>
      </c>
      <c r="G12" s="130">
        <v>86.55</v>
      </c>
      <c r="H12" s="130">
        <v>80</v>
      </c>
      <c r="I12" s="130"/>
      <c r="J12" s="130">
        <v>68.7</v>
      </c>
      <c r="K12" s="129">
        <f>COUNT(E12:J12)</f>
        <v>4</v>
      </c>
      <c r="L12" s="131">
        <f>STDEVA(E12:J12)/(SUM(E12:J12)/COUNTIF(E12:J12,"&gt;0"))</f>
        <v>9.4881452116147694E-2</v>
      </c>
      <c r="M12" s="44">
        <f>1/K12*(SUM(E12:J12))</f>
        <v>78.0625</v>
      </c>
      <c r="N12" s="138"/>
      <c r="O12" s="138"/>
      <c r="P12" s="138"/>
      <c r="Q12" s="138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</row>
    <row r="13" spans="1:30" ht="84.75" customHeight="1">
      <c r="A13" s="49" t="s">
        <v>168</v>
      </c>
      <c r="B13" s="45" t="s">
        <v>1</v>
      </c>
      <c r="C13" s="46" t="s">
        <v>164</v>
      </c>
      <c r="D13" s="46" t="s">
        <v>281</v>
      </c>
      <c r="E13" s="50">
        <v>80</v>
      </c>
      <c r="F13" s="50"/>
      <c r="G13" s="50"/>
      <c r="H13" s="50"/>
      <c r="I13" s="50">
        <v>130</v>
      </c>
      <c r="J13" s="50">
        <v>78</v>
      </c>
      <c r="K13" s="46">
        <f>COUNT(E13:J13)</f>
        <v>3</v>
      </c>
      <c r="L13" s="47">
        <f>STDEVA(E13:J13)/(SUM(E13:J13)/COUNTIF(E13:J13,"&gt;0"))</f>
        <v>0.30689416380533824</v>
      </c>
      <c r="M13" s="44">
        <f>1/K13*(SUM(E13:J13))</f>
        <v>96</v>
      </c>
      <c r="N13" s="137"/>
      <c r="O13" s="137"/>
      <c r="P13" s="137"/>
      <c r="Q13" s="137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</row>
    <row r="14" spans="1:30" s="70" customFormat="1" ht="69" customHeight="1">
      <c r="A14" s="49" t="s">
        <v>169</v>
      </c>
      <c r="B14" s="45" t="s">
        <v>1</v>
      </c>
      <c r="C14" s="46" t="s">
        <v>279</v>
      </c>
      <c r="D14" s="46" t="s">
        <v>281</v>
      </c>
      <c r="E14" s="50">
        <v>100</v>
      </c>
      <c r="F14" s="50">
        <v>77</v>
      </c>
      <c r="G14" s="50"/>
      <c r="H14" s="50">
        <v>73.28</v>
      </c>
      <c r="I14" s="50">
        <v>120</v>
      </c>
      <c r="J14" s="50">
        <v>78.7</v>
      </c>
      <c r="K14" s="46">
        <f>COUNT(E14:J14)</f>
        <v>5</v>
      </c>
      <c r="L14" s="47">
        <f>STDEVA(E14:J14)/(SUM(E14:J14)/COUNTIF(E14:J14,"&gt;0"))</f>
        <v>0.22105313322628112</v>
      </c>
      <c r="M14" s="44">
        <f>1/K14*(SUM(E14:J14))</f>
        <v>89.795999999999992</v>
      </c>
      <c r="N14" s="136"/>
      <c r="O14" s="136"/>
      <c r="P14" s="136"/>
      <c r="Q14" s="136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</row>
    <row r="15" spans="1:30">
      <c r="A15" s="42"/>
      <c r="B15" s="42"/>
      <c r="C15" s="42"/>
      <c r="D15" s="42"/>
      <c r="E15" s="74"/>
      <c r="F15" s="74"/>
      <c r="G15" s="74"/>
      <c r="H15" s="74"/>
      <c r="I15" s="75"/>
      <c r="J15" s="75"/>
      <c r="K15" s="75"/>
      <c r="L15" s="75"/>
      <c r="M15" s="7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</row>
    <row r="16" spans="1:30">
      <c r="A16" s="42"/>
      <c r="B16" s="42"/>
      <c r="C16" s="42"/>
      <c r="D16" s="42"/>
      <c r="E16" s="74"/>
      <c r="F16" s="74"/>
      <c r="G16" s="74"/>
      <c r="H16" s="74"/>
      <c r="I16" s="75"/>
      <c r="J16" s="75"/>
      <c r="K16" s="75"/>
      <c r="L16" s="75"/>
      <c r="M16" s="7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</row>
    <row r="17" spans="1:13">
      <c r="A17" s="42"/>
      <c r="B17" s="42"/>
      <c r="C17" s="42"/>
      <c r="D17" s="42"/>
      <c r="E17" s="74"/>
      <c r="F17" s="74"/>
      <c r="G17" s="74"/>
      <c r="H17" s="74"/>
      <c r="I17" s="75"/>
      <c r="J17" s="75"/>
      <c r="K17" s="75"/>
      <c r="L17" s="75"/>
      <c r="M17" s="75"/>
    </row>
    <row r="18" spans="1:13">
      <c r="A18" s="42"/>
      <c r="B18" s="42"/>
      <c r="C18" s="42"/>
      <c r="D18" s="42"/>
      <c r="E18" s="74"/>
      <c r="F18" s="74"/>
      <c r="G18" s="74"/>
      <c r="H18" s="74"/>
      <c r="I18" s="75"/>
      <c r="J18" s="75"/>
      <c r="K18" s="75"/>
      <c r="L18" s="75"/>
      <c r="M18" s="75"/>
    </row>
    <row r="19" spans="1:13">
      <c r="A19" s="42"/>
      <c r="B19" s="42"/>
      <c r="C19" s="42"/>
      <c r="D19" s="42"/>
      <c r="E19" s="74"/>
      <c r="F19" s="74"/>
      <c r="G19" s="74"/>
      <c r="H19" s="74"/>
      <c r="I19" s="75"/>
      <c r="J19" s="75"/>
      <c r="K19" s="75"/>
      <c r="L19" s="75"/>
      <c r="M19" s="75"/>
    </row>
    <row r="20" spans="1:13">
      <c r="A20" s="42"/>
      <c r="B20" s="42"/>
      <c r="C20" s="42"/>
      <c r="D20" s="42"/>
      <c r="E20" s="74"/>
      <c r="F20" s="74"/>
      <c r="G20" s="74"/>
      <c r="H20" s="74"/>
      <c r="I20" s="75"/>
      <c r="J20" s="75"/>
      <c r="K20" s="75"/>
      <c r="L20" s="75"/>
      <c r="M20" s="75"/>
    </row>
    <row r="21" spans="1:13">
      <c r="A21" s="42"/>
      <c r="B21" s="42"/>
      <c r="C21" s="42"/>
      <c r="D21" s="42"/>
      <c r="E21" s="74"/>
      <c r="F21" s="74"/>
      <c r="G21" s="74"/>
      <c r="H21" s="74"/>
      <c r="I21" s="75"/>
      <c r="J21" s="75"/>
      <c r="K21" s="75"/>
      <c r="L21" s="75"/>
      <c r="M21" s="75"/>
    </row>
    <row r="22" spans="1:13">
      <c r="A22" s="42"/>
      <c r="B22" s="42"/>
      <c r="C22" s="42"/>
      <c r="D22" s="42"/>
      <c r="E22" s="74"/>
      <c r="F22" s="74"/>
      <c r="G22" s="74"/>
      <c r="H22" s="74"/>
      <c r="I22" s="75"/>
      <c r="J22" s="75"/>
      <c r="K22" s="75"/>
      <c r="L22" s="75"/>
      <c r="M22" s="75"/>
    </row>
    <row r="23" spans="1:13">
      <c r="A23" s="42"/>
      <c r="B23" s="42"/>
      <c r="C23" s="42"/>
      <c r="D23" s="42"/>
      <c r="E23" s="74"/>
      <c r="F23" s="74"/>
      <c r="G23" s="74"/>
      <c r="H23" s="74"/>
      <c r="I23" s="75"/>
      <c r="J23" s="75"/>
      <c r="K23" s="75"/>
      <c r="L23" s="75"/>
      <c r="M23" s="75"/>
    </row>
    <row r="24" spans="1:13">
      <c r="A24" s="42"/>
      <c r="B24" s="42"/>
      <c r="C24" s="42"/>
      <c r="D24" s="42"/>
      <c r="E24" s="74"/>
      <c r="F24" s="74"/>
      <c r="G24" s="74"/>
      <c r="H24" s="74"/>
      <c r="I24" s="75"/>
      <c r="J24" s="75"/>
      <c r="K24" s="75"/>
      <c r="L24" s="75"/>
      <c r="M24" s="75"/>
    </row>
    <row r="25" spans="1:13">
      <c r="A25" s="42"/>
      <c r="B25" s="42"/>
      <c r="C25" s="42"/>
      <c r="D25" s="42"/>
      <c r="E25" s="74"/>
      <c r="F25" s="74"/>
      <c r="G25" s="74"/>
      <c r="H25" s="74"/>
      <c r="I25" s="75"/>
      <c r="J25" s="75"/>
      <c r="K25" s="75"/>
      <c r="L25" s="75"/>
      <c r="M25" s="75"/>
    </row>
    <row r="26" spans="1:13">
      <c r="A26" s="42"/>
      <c r="B26" s="42"/>
      <c r="C26" s="42"/>
      <c r="D26" s="42"/>
      <c r="E26" s="74"/>
      <c r="F26" s="74"/>
      <c r="G26" s="74"/>
      <c r="H26" s="74"/>
      <c r="I26" s="75"/>
      <c r="J26" s="75"/>
      <c r="K26" s="75"/>
      <c r="L26" s="75"/>
      <c r="M26" s="75"/>
    </row>
    <row r="27" spans="1:13">
      <c r="A27" s="42"/>
      <c r="B27" s="42"/>
      <c r="C27" s="42"/>
      <c r="D27" s="42"/>
      <c r="E27" s="74"/>
      <c r="F27" s="74"/>
      <c r="G27" s="74"/>
      <c r="H27" s="74"/>
      <c r="I27" s="75"/>
      <c r="J27" s="75"/>
      <c r="K27" s="75"/>
      <c r="L27" s="75"/>
      <c r="M27" s="75"/>
    </row>
    <row r="28" spans="1:13">
      <c r="A28" s="42"/>
      <c r="B28" s="42"/>
      <c r="C28" s="42"/>
      <c r="D28" s="42"/>
      <c r="E28" s="74"/>
      <c r="F28" s="74"/>
      <c r="G28" s="74"/>
      <c r="H28" s="74"/>
      <c r="I28" s="75"/>
      <c r="J28" s="75"/>
      <c r="K28" s="75"/>
      <c r="L28" s="75"/>
      <c r="M28" s="75"/>
    </row>
    <row r="29" spans="1:13">
      <c r="A29" s="42"/>
      <c r="B29" s="42"/>
      <c r="C29" s="42"/>
      <c r="D29" s="42"/>
      <c r="E29" s="74"/>
      <c r="F29" s="74"/>
      <c r="G29" s="74"/>
      <c r="H29" s="74"/>
      <c r="I29" s="75"/>
      <c r="J29" s="75"/>
      <c r="K29" s="75"/>
      <c r="L29" s="75"/>
      <c r="M29" s="75"/>
    </row>
    <row r="30" spans="1:13">
      <c r="A30" s="42"/>
      <c r="B30" s="42"/>
      <c r="C30" s="42"/>
      <c r="D30" s="42"/>
      <c r="E30" s="74"/>
      <c r="F30" s="74"/>
      <c r="G30" s="74"/>
      <c r="H30" s="74"/>
      <c r="I30" s="75"/>
      <c r="J30" s="75"/>
      <c r="K30" s="75"/>
      <c r="L30" s="75"/>
      <c r="M30" s="75"/>
    </row>
    <row r="31" spans="1:13">
      <c r="A31" s="42"/>
      <c r="B31" s="42"/>
      <c r="C31" s="42"/>
      <c r="D31" s="42"/>
      <c r="E31" s="74"/>
      <c r="F31" s="74"/>
      <c r="G31" s="74"/>
      <c r="H31" s="74"/>
      <c r="I31" s="75"/>
      <c r="J31" s="75"/>
      <c r="K31" s="75"/>
      <c r="L31" s="75"/>
      <c r="M31" s="75"/>
    </row>
  </sheetData>
  <mergeCells count="13">
    <mergeCell ref="L6:L8"/>
    <mergeCell ref="M6:M8"/>
    <mergeCell ref="E6:J6"/>
    <mergeCell ref="K1:M1"/>
    <mergeCell ref="A4:M4"/>
    <mergeCell ref="A6:A8"/>
    <mergeCell ref="B6:B8"/>
    <mergeCell ref="C6:C8"/>
    <mergeCell ref="D6:D8"/>
    <mergeCell ref="K6:K8"/>
    <mergeCell ref="H7:H8"/>
    <mergeCell ref="G7:G8"/>
    <mergeCell ref="K3:M3"/>
  </mergeCells>
  <pageMargins left="0.7" right="0.7" top="0.75" bottom="0.75" header="0.3" footer="0.3"/>
  <pageSetup paperSize="9" scale="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4"/>
  <sheetViews>
    <sheetView zoomScale="80" zoomScaleNormal="80" workbookViewId="0">
      <selection activeCell="N9" sqref="N9"/>
    </sheetView>
  </sheetViews>
  <sheetFormatPr defaultRowHeight="15"/>
  <cols>
    <col min="1" max="1" width="20.5703125" style="48" customWidth="1"/>
    <col min="2" max="2" width="13.85546875" style="48" customWidth="1"/>
    <col min="3" max="4" width="45.140625" style="48" customWidth="1"/>
    <col min="5" max="11" width="16.85546875" style="80" customWidth="1"/>
    <col min="12" max="12" width="15.5703125" style="80" customWidth="1"/>
    <col min="13" max="13" width="14.140625" style="80" customWidth="1"/>
    <col min="14" max="14" width="16.5703125" style="80" customWidth="1"/>
  </cols>
  <sheetData>
    <row r="1" spans="1:14">
      <c r="A1" s="42"/>
      <c r="B1" s="42"/>
      <c r="C1" s="42"/>
      <c r="D1" s="42"/>
      <c r="E1" s="121"/>
      <c r="F1" s="121"/>
      <c r="G1" s="121"/>
      <c r="H1" s="121"/>
      <c r="I1" s="121"/>
      <c r="J1" s="123"/>
      <c r="K1" s="121"/>
    </row>
    <row r="2" spans="1:14" ht="15" customHeight="1">
      <c r="A2" s="42"/>
      <c r="B2" s="42"/>
      <c r="C2" s="42"/>
      <c r="D2" s="42"/>
      <c r="E2" s="121"/>
      <c r="F2" s="121"/>
      <c r="G2" s="121"/>
      <c r="H2" s="121"/>
      <c r="I2" s="121"/>
      <c r="J2" s="123"/>
      <c r="L2" s="159" t="s">
        <v>197</v>
      </c>
      <c r="M2" s="159"/>
    </row>
    <row r="3" spans="1:14" s="70" customFormat="1">
      <c r="A3" s="200" t="s">
        <v>283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</row>
    <row r="4" spans="1:14" s="72" customFormat="1">
      <c r="A4" s="122"/>
      <c r="B4" s="122"/>
      <c r="C4" s="122"/>
      <c r="D4" s="140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s="70" customFormat="1" ht="15" customHeight="1">
      <c r="A5" s="163" t="s">
        <v>53</v>
      </c>
      <c r="B5" s="163" t="s">
        <v>0</v>
      </c>
      <c r="C5" s="163" t="s">
        <v>52</v>
      </c>
      <c r="D5" s="163" t="s">
        <v>80</v>
      </c>
      <c r="E5" s="189" t="s">
        <v>127</v>
      </c>
      <c r="F5" s="183"/>
      <c r="G5" s="183"/>
      <c r="H5" s="183"/>
      <c r="I5" s="183"/>
      <c r="J5" s="183"/>
      <c r="K5" s="184"/>
      <c r="L5" s="163" t="s">
        <v>88</v>
      </c>
      <c r="M5" s="163" t="s">
        <v>89</v>
      </c>
      <c r="N5" s="194" t="s">
        <v>135</v>
      </c>
    </row>
    <row r="6" spans="1:14" ht="45.75" customHeight="1">
      <c r="A6" s="201"/>
      <c r="B6" s="201"/>
      <c r="C6" s="201"/>
      <c r="D6" s="202"/>
      <c r="E6" s="158" t="s">
        <v>124</v>
      </c>
      <c r="F6" s="56" t="s">
        <v>170</v>
      </c>
      <c r="G6" s="56" t="s">
        <v>202</v>
      </c>
      <c r="H6" s="56" t="s">
        <v>188</v>
      </c>
      <c r="I6" s="56" t="s">
        <v>203</v>
      </c>
      <c r="J6" s="165" t="s">
        <v>204</v>
      </c>
      <c r="K6" s="56" t="s">
        <v>154</v>
      </c>
      <c r="L6" s="193"/>
      <c r="M6" s="193"/>
      <c r="N6" s="193"/>
    </row>
    <row r="7" spans="1:14" ht="34.5" customHeight="1">
      <c r="A7" s="201"/>
      <c r="B7" s="201"/>
      <c r="C7" s="201"/>
      <c r="D7" s="202"/>
      <c r="E7" s="158" t="s">
        <v>147</v>
      </c>
      <c r="F7" s="56" t="s">
        <v>147</v>
      </c>
      <c r="G7" s="56" t="s">
        <v>147</v>
      </c>
      <c r="H7" s="56" t="s">
        <v>147</v>
      </c>
      <c r="I7" s="56" t="s">
        <v>147</v>
      </c>
      <c r="J7" s="167"/>
      <c r="K7" s="56" t="s">
        <v>147</v>
      </c>
      <c r="L7" s="193"/>
      <c r="M7" s="193"/>
      <c r="N7" s="193"/>
    </row>
    <row r="8" spans="1:14" ht="25.5">
      <c r="A8" s="43" t="s">
        <v>194</v>
      </c>
      <c r="B8" s="43"/>
      <c r="C8" s="43"/>
      <c r="D8" s="43"/>
      <c r="E8" s="77"/>
      <c r="F8" s="77"/>
      <c r="G8" s="77"/>
      <c r="H8" s="77"/>
      <c r="I8" s="77"/>
      <c r="J8" s="77"/>
      <c r="K8" s="77"/>
      <c r="L8" s="78"/>
      <c r="M8" s="79"/>
      <c r="N8" s="73"/>
    </row>
    <row r="9" spans="1:14" ht="106.5" customHeight="1">
      <c r="A9" s="124" t="s">
        <v>196</v>
      </c>
      <c r="B9" s="45" t="s">
        <v>1</v>
      </c>
      <c r="C9" s="46" t="s">
        <v>198</v>
      </c>
      <c r="D9" s="46" t="s">
        <v>276</v>
      </c>
      <c r="E9" s="50">
        <v>105</v>
      </c>
      <c r="F9" s="50">
        <v>237.5</v>
      </c>
      <c r="G9" s="50"/>
      <c r="H9" s="50">
        <v>154</v>
      </c>
      <c r="I9" s="50">
        <v>176</v>
      </c>
      <c r="J9" s="50"/>
      <c r="K9" s="50">
        <v>180</v>
      </c>
      <c r="L9" s="46">
        <f>COUNT(E9:K9)</f>
        <v>5</v>
      </c>
      <c r="M9" s="47">
        <f>STDEVA(E9:K9)/(SUM(E9:K9)/COUNTIF(E9:K9,"&gt;0"))</f>
        <v>0.2808520796202435</v>
      </c>
      <c r="N9" s="44">
        <f>1/L9*(SUM(E9:K9))</f>
        <v>170.5</v>
      </c>
    </row>
    <row r="10" spans="1:14" ht="108.75" customHeight="1">
      <c r="A10" s="124" t="s">
        <v>195</v>
      </c>
      <c r="B10" s="45" t="s">
        <v>1</v>
      </c>
      <c r="C10" s="46" t="s">
        <v>198</v>
      </c>
      <c r="D10" s="46" t="s">
        <v>276</v>
      </c>
      <c r="E10" s="50">
        <v>210</v>
      </c>
      <c r="F10" s="50"/>
      <c r="G10" s="50"/>
      <c r="H10" s="50">
        <v>234</v>
      </c>
      <c r="I10" s="50">
        <v>170</v>
      </c>
      <c r="J10" s="50"/>
      <c r="K10" s="50">
        <v>250</v>
      </c>
      <c r="L10" s="46">
        <f>COUNT(E10:K10)</f>
        <v>4</v>
      </c>
      <c r="M10" s="47">
        <f>STDEVA(E10:K10)/(SUM(E10:K10)/COUNTIF(E10:K10,"&gt;0"))</f>
        <v>0.16108627593456651</v>
      </c>
      <c r="N10" s="44">
        <f>1/L10*(SUM(E10:K10))</f>
        <v>216</v>
      </c>
    </row>
    <row r="11" spans="1:14" ht="60" customHeight="1">
      <c r="A11" s="86" t="s">
        <v>199</v>
      </c>
      <c r="B11" s="45" t="s">
        <v>1</v>
      </c>
      <c r="C11" s="46" t="s">
        <v>282</v>
      </c>
      <c r="D11" s="46" t="s">
        <v>276</v>
      </c>
      <c r="E11" s="50">
        <v>200</v>
      </c>
      <c r="F11" s="50"/>
      <c r="G11" s="50"/>
      <c r="H11" s="50">
        <v>233</v>
      </c>
      <c r="I11" s="50"/>
      <c r="J11" s="50">
        <v>200.74</v>
      </c>
      <c r="K11" s="50"/>
      <c r="L11" s="46">
        <f>COUNT(E11:K11)</f>
        <v>3</v>
      </c>
      <c r="M11" s="47">
        <f>STDEVA(E11:K11)/(SUM(E11:K11)/COUNTIF(E11:K11,"&gt;0"))</f>
        <v>8.9197016276776772E-2</v>
      </c>
      <c r="N11" s="44">
        <f>1/L11*(SUM(E11:K11))</f>
        <v>211.24666666666667</v>
      </c>
    </row>
    <row r="12" spans="1:14" ht="47.25" customHeight="1">
      <c r="A12" s="86" t="s">
        <v>200</v>
      </c>
      <c r="B12" s="45" t="s">
        <v>1</v>
      </c>
      <c r="C12" s="46" t="s">
        <v>201</v>
      </c>
      <c r="D12" s="46" t="s">
        <v>276</v>
      </c>
      <c r="E12" s="50">
        <v>115</v>
      </c>
      <c r="F12" s="50">
        <v>187.5</v>
      </c>
      <c r="G12" s="50"/>
      <c r="H12" s="50"/>
      <c r="I12" s="50"/>
      <c r="J12" s="50">
        <v>126.45</v>
      </c>
      <c r="K12" s="50"/>
      <c r="L12" s="46">
        <f>COUNT(E12:K12)</f>
        <v>3</v>
      </c>
      <c r="M12" s="47">
        <f>STDEVA(E12:K12)/(SUM(E12:K12)/COUNTIF(E12:K12,"&gt;0"))</f>
        <v>0.27258647900492627</v>
      </c>
      <c r="N12" s="44">
        <f>1/L12*(SUM(E12:K12))</f>
        <v>142.98333333333332</v>
      </c>
    </row>
    <row r="13" spans="1:14" s="120" customFormat="1">
      <c r="A13" s="42"/>
      <c r="B13" s="42"/>
      <c r="C13" s="42"/>
      <c r="D13" s="42"/>
      <c r="E13" s="121"/>
      <c r="F13" s="121"/>
      <c r="G13" s="121"/>
      <c r="H13" s="121"/>
      <c r="I13" s="121"/>
      <c r="J13" s="123"/>
      <c r="K13" s="121"/>
      <c r="L13" s="121"/>
      <c r="M13" s="121"/>
      <c r="N13" s="121"/>
    </row>
    <row r="14" spans="1:14" s="120" customFormat="1">
      <c r="A14" s="42"/>
      <c r="B14" s="42"/>
      <c r="C14" s="42"/>
      <c r="D14" s="42"/>
      <c r="E14" s="121"/>
      <c r="F14" s="121"/>
      <c r="G14" s="121"/>
      <c r="H14" s="121"/>
      <c r="I14" s="121"/>
      <c r="J14" s="123"/>
      <c r="K14" s="121"/>
      <c r="L14" s="121"/>
      <c r="M14" s="121"/>
      <c r="N14" s="121"/>
    </row>
    <row r="15" spans="1:14" s="120" customFormat="1">
      <c r="A15" s="42"/>
      <c r="B15" s="42"/>
      <c r="C15" s="42"/>
      <c r="D15" s="42"/>
      <c r="E15" s="121"/>
      <c r="F15" s="121"/>
      <c r="G15" s="121"/>
      <c r="H15" s="121"/>
      <c r="I15" s="121"/>
      <c r="J15" s="123"/>
      <c r="K15" s="121"/>
      <c r="L15" s="121"/>
      <c r="M15" s="121"/>
      <c r="N15" s="121"/>
    </row>
    <row r="16" spans="1:14" s="120" customFormat="1">
      <c r="A16" s="42"/>
      <c r="B16" s="42"/>
      <c r="C16" s="42"/>
      <c r="D16" s="42"/>
      <c r="E16" s="121"/>
      <c r="F16" s="121"/>
      <c r="G16" s="121"/>
      <c r="H16" s="121"/>
      <c r="I16" s="121"/>
      <c r="J16" s="123"/>
      <c r="K16" s="121"/>
      <c r="L16" s="121"/>
      <c r="M16" s="121"/>
      <c r="N16" s="121"/>
    </row>
    <row r="17" spans="1:14" s="120" customFormat="1">
      <c r="A17" s="42"/>
      <c r="B17" s="42"/>
      <c r="C17" s="42"/>
      <c r="D17" s="42"/>
      <c r="E17" s="121"/>
      <c r="F17" s="121"/>
      <c r="G17" s="121"/>
      <c r="H17" s="121"/>
      <c r="I17" s="121"/>
      <c r="J17" s="123"/>
      <c r="K17" s="121"/>
      <c r="L17" s="121"/>
      <c r="M17" s="121"/>
      <c r="N17" s="121"/>
    </row>
    <row r="18" spans="1:14" s="120" customFormat="1">
      <c r="A18" s="42"/>
      <c r="B18" s="42"/>
      <c r="C18" s="42"/>
      <c r="D18" s="42"/>
      <c r="E18" s="121"/>
      <c r="F18" s="121"/>
      <c r="G18" s="121"/>
      <c r="H18" s="121"/>
      <c r="I18" s="121"/>
      <c r="J18" s="123"/>
      <c r="K18" s="121"/>
      <c r="L18" s="121"/>
      <c r="M18" s="121"/>
      <c r="N18" s="121"/>
    </row>
    <row r="19" spans="1:14" s="120" customFormat="1">
      <c r="A19" s="42"/>
      <c r="B19" s="42"/>
      <c r="C19" s="42"/>
      <c r="D19" s="42"/>
      <c r="E19" s="121"/>
      <c r="F19" s="121"/>
      <c r="G19" s="121"/>
      <c r="H19" s="121"/>
      <c r="I19" s="121"/>
      <c r="J19" s="123"/>
      <c r="K19" s="121"/>
      <c r="L19" s="121"/>
      <c r="M19" s="121"/>
      <c r="N19" s="121"/>
    </row>
    <row r="20" spans="1:14" s="120" customFormat="1">
      <c r="A20" s="42"/>
      <c r="B20" s="42"/>
      <c r="C20" s="42"/>
      <c r="D20" s="42"/>
      <c r="E20" s="121"/>
      <c r="F20" s="121"/>
      <c r="G20" s="121"/>
      <c r="H20" s="121"/>
      <c r="I20" s="121"/>
      <c r="J20" s="123"/>
      <c r="K20" s="121"/>
      <c r="L20" s="121"/>
      <c r="M20" s="121"/>
      <c r="N20" s="121"/>
    </row>
    <row r="21" spans="1:14" s="120" customFormat="1">
      <c r="A21" s="42"/>
      <c r="B21" s="42"/>
      <c r="C21" s="42"/>
      <c r="D21" s="42"/>
      <c r="E21" s="121"/>
      <c r="F21" s="121"/>
      <c r="G21" s="121"/>
      <c r="H21" s="121"/>
      <c r="I21" s="121"/>
      <c r="J21" s="123"/>
      <c r="K21" s="121"/>
      <c r="L21" s="121"/>
      <c r="M21" s="121"/>
      <c r="N21" s="121"/>
    </row>
    <row r="22" spans="1:14" s="120" customFormat="1">
      <c r="A22" s="42"/>
      <c r="B22" s="42"/>
      <c r="C22" s="42"/>
      <c r="D22" s="42"/>
      <c r="E22" s="121"/>
      <c r="F22" s="121"/>
      <c r="G22" s="121"/>
      <c r="H22" s="121"/>
      <c r="I22" s="121"/>
      <c r="J22" s="123"/>
      <c r="K22" s="121"/>
      <c r="L22" s="121"/>
      <c r="M22" s="121"/>
      <c r="N22" s="121"/>
    </row>
    <row r="23" spans="1:14" s="120" customFormat="1">
      <c r="A23" s="42"/>
      <c r="B23" s="42"/>
      <c r="C23" s="42"/>
      <c r="D23" s="42"/>
      <c r="E23" s="121"/>
      <c r="F23" s="121"/>
      <c r="G23" s="121"/>
      <c r="H23" s="121"/>
      <c r="I23" s="121"/>
      <c r="J23" s="123"/>
      <c r="K23" s="121"/>
      <c r="L23" s="121"/>
      <c r="M23" s="121"/>
      <c r="N23" s="121"/>
    </row>
    <row r="24" spans="1:14" s="120" customFormat="1">
      <c r="A24" s="42"/>
      <c r="B24" s="42"/>
      <c r="C24" s="42"/>
      <c r="D24" s="42"/>
      <c r="E24" s="121"/>
      <c r="F24" s="121"/>
      <c r="G24" s="121"/>
      <c r="H24" s="121"/>
      <c r="I24" s="121"/>
      <c r="J24" s="123"/>
      <c r="K24" s="121"/>
      <c r="L24" s="121"/>
      <c r="M24" s="121"/>
      <c r="N24" s="121"/>
    </row>
  </sheetData>
  <mergeCells count="10">
    <mergeCell ref="D5:D7"/>
    <mergeCell ref="A3:N3"/>
    <mergeCell ref="A5:A7"/>
    <mergeCell ref="B5:B7"/>
    <mergeCell ref="C5:C7"/>
    <mergeCell ref="E5:K5"/>
    <mergeCell ref="L5:L7"/>
    <mergeCell ref="M5:M7"/>
    <mergeCell ref="N5:N7"/>
    <mergeCell ref="J6:J7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Хлеб</vt:lpstr>
      <vt:lpstr>Овощи</vt:lpstr>
      <vt:lpstr>Мясо</vt:lpstr>
      <vt:lpstr>Курица</vt:lpstr>
      <vt:lpstr>Колбаса</vt:lpstr>
      <vt:lpstr>Молочка</vt:lpstr>
      <vt:lpstr>Прочее</vt:lpstr>
      <vt:lpstr>Фрукты</vt:lpstr>
      <vt:lpstr>Рыба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Quatro</cp:lastModifiedBy>
  <cp:lastPrinted>2015-03-05T15:35:40Z</cp:lastPrinted>
  <dcterms:created xsi:type="dcterms:W3CDTF">2014-05-12T08:05:33Z</dcterms:created>
  <dcterms:modified xsi:type="dcterms:W3CDTF">2015-03-06T06:08:21Z</dcterms:modified>
</cp:coreProperties>
</file>